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3595" windowHeight="9795"/>
  </bookViews>
  <sheets>
    <sheet name="美术、体育、信息成绩" sheetId="5" r:id="rId1"/>
    <sheet name="语数英各科成绩" sheetId="3" r:id="rId2"/>
    <sheet name="音乐成绩" sheetId="6" r:id="rId3"/>
  </sheets>
  <externalReferences>
    <externalReference r:id="rId4"/>
    <externalReference r:id="rId5"/>
  </externalReferences>
  <calcPr calcId="144525" concurrentCalc="0"/>
</workbook>
</file>

<file path=xl/calcChain.xml><?xml version="1.0" encoding="utf-8"?>
<calcChain xmlns="http://schemas.openxmlformats.org/spreadsheetml/2006/main">
  <c r="C120" i="5" l="1"/>
  <c r="D120" i="5"/>
  <c r="G120" i="5"/>
  <c r="J120" i="5"/>
  <c r="K120" i="5"/>
  <c r="C121" i="5"/>
  <c r="D121" i="5"/>
  <c r="G121" i="5"/>
  <c r="J121" i="5"/>
  <c r="K121" i="5"/>
  <c r="C122" i="5"/>
  <c r="D122" i="5"/>
  <c r="G122" i="5"/>
  <c r="J122" i="5"/>
  <c r="K122" i="5"/>
  <c r="C123" i="5"/>
  <c r="D123" i="5"/>
  <c r="G123" i="5"/>
  <c r="J123" i="5"/>
  <c r="K123" i="5"/>
  <c r="C124" i="5"/>
  <c r="D124" i="5"/>
  <c r="G124" i="5"/>
  <c r="J124" i="5"/>
  <c r="K124" i="5"/>
  <c r="C125" i="5"/>
  <c r="D125" i="5"/>
  <c r="G125" i="5"/>
  <c r="J125" i="5"/>
  <c r="K125" i="5"/>
  <c r="C126" i="5"/>
  <c r="D126" i="5"/>
  <c r="G126" i="5"/>
  <c r="J126" i="5"/>
  <c r="K126" i="5"/>
  <c r="C127" i="5"/>
  <c r="D127" i="5"/>
  <c r="G127" i="5"/>
  <c r="J127" i="5"/>
  <c r="K127" i="5"/>
  <c r="C128" i="5"/>
  <c r="D128" i="5"/>
  <c r="G128" i="5"/>
  <c r="J128" i="5"/>
  <c r="K128" i="5"/>
  <c r="C129" i="5"/>
  <c r="D129" i="5"/>
  <c r="G129" i="5"/>
  <c r="J129" i="5"/>
  <c r="K129" i="5"/>
  <c r="C130" i="5"/>
  <c r="D130" i="5"/>
  <c r="G130" i="5"/>
  <c r="J130" i="5"/>
  <c r="K130" i="5"/>
  <c r="D131" i="5"/>
  <c r="G131" i="5"/>
  <c r="J131" i="5"/>
  <c r="K131" i="5"/>
  <c r="D132" i="5"/>
  <c r="G132" i="5"/>
  <c r="J132" i="5"/>
  <c r="K132" i="5"/>
  <c r="C119" i="5"/>
  <c r="D119" i="5"/>
  <c r="G119" i="5"/>
  <c r="J119" i="5"/>
  <c r="K119" i="5"/>
  <c r="C104" i="5"/>
  <c r="D104" i="5"/>
  <c r="G104" i="5"/>
  <c r="J104" i="5"/>
  <c r="K104" i="5"/>
  <c r="C105" i="5"/>
  <c r="D105" i="5"/>
  <c r="G105" i="5"/>
  <c r="J105" i="5"/>
  <c r="K105" i="5"/>
  <c r="C106" i="5"/>
  <c r="D106" i="5"/>
  <c r="G106" i="5"/>
  <c r="J106" i="5"/>
  <c r="K106" i="5"/>
  <c r="C107" i="5"/>
  <c r="D107" i="5"/>
  <c r="G107" i="5"/>
  <c r="J107" i="5"/>
  <c r="K107" i="5"/>
  <c r="C108" i="5"/>
  <c r="D108" i="5"/>
  <c r="G108" i="5"/>
  <c r="J108" i="5"/>
  <c r="K108" i="5"/>
  <c r="C109" i="5"/>
  <c r="D109" i="5"/>
  <c r="G109" i="5"/>
  <c r="J109" i="5"/>
  <c r="K109" i="5"/>
  <c r="C110" i="5"/>
  <c r="D110" i="5"/>
  <c r="G110" i="5"/>
  <c r="J110" i="5"/>
  <c r="K110" i="5"/>
  <c r="C111" i="5"/>
  <c r="D111" i="5"/>
  <c r="G111" i="5"/>
  <c r="J111" i="5"/>
  <c r="K111" i="5"/>
  <c r="C112" i="5"/>
  <c r="D112" i="5"/>
  <c r="G112" i="5"/>
  <c r="J112" i="5"/>
  <c r="K112" i="5"/>
  <c r="C113" i="5"/>
  <c r="D113" i="5"/>
  <c r="G113" i="5"/>
  <c r="J113" i="5"/>
  <c r="K113" i="5"/>
  <c r="C114" i="5"/>
  <c r="D114" i="5"/>
  <c r="G114" i="5"/>
  <c r="J114" i="5"/>
  <c r="K114" i="5"/>
  <c r="C115" i="5"/>
  <c r="D115" i="5"/>
  <c r="G115" i="5"/>
  <c r="J115" i="5"/>
  <c r="K115" i="5"/>
  <c r="C116" i="5"/>
  <c r="D116" i="5"/>
  <c r="G116" i="5"/>
  <c r="J116" i="5"/>
  <c r="K116" i="5"/>
  <c r="C103" i="5"/>
  <c r="D103" i="5"/>
  <c r="G103" i="5"/>
  <c r="J103" i="5"/>
  <c r="K103" i="5"/>
  <c r="C86" i="5"/>
  <c r="D86" i="5"/>
  <c r="G86" i="5"/>
  <c r="J86" i="5"/>
  <c r="K86" i="5"/>
  <c r="C87" i="5"/>
  <c r="D87" i="5"/>
  <c r="G87" i="5"/>
  <c r="J87" i="5"/>
  <c r="K87" i="5"/>
  <c r="C88" i="5"/>
  <c r="D88" i="5"/>
  <c r="G88" i="5"/>
  <c r="J88" i="5"/>
  <c r="K88" i="5"/>
  <c r="C89" i="5"/>
  <c r="D89" i="5"/>
  <c r="G89" i="5"/>
  <c r="J89" i="5"/>
  <c r="K89" i="5"/>
  <c r="C90" i="5"/>
  <c r="D90" i="5"/>
  <c r="G90" i="5"/>
  <c r="J90" i="5"/>
  <c r="K90" i="5"/>
  <c r="C91" i="5"/>
  <c r="D91" i="5"/>
  <c r="G91" i="5"/>
  <c r="J91" i="5"/>
  <c r="K91" i="5"/>
  <c r="C92" i="5"/>
  <c r="D92" i="5"/>
  <c r="G92" i="5"/>
  <c r="J92" i="5"/>
  <c r="K92" i="5"/>
  <c r="C93" i="5"/>
  <c r="D93" i="5"/>
  <c r="G93" i="5"/>
  <c r="J93" i="5"/>
  <c r="K93" i="5"/>
  <c r="C94" i="5"/>
  <c r="D94" i="5"/>
  <c r="G94" i="5"/>
  <c r="J94" i="5"/>
  <c r="K94" i="5"/>
  <c r="C95" i="5"/>
  <c r="D95" i="5"/>
  <c r="G95" i="5"/>
  <c r="J95" i="5"/>
  <c r="K95" i="5"/>
  <c r="C96" i="5"/>
  <c r="D96" i="5"/>
  <c r="G96" i="5"/>
  <c r="J96" i="5"/>
  <c r="K96" i="5"/>
  <c r="D97" i="5"/>
  <c r="G97" i="5"/>
  <c r="J97" i="5"/>
  <c r="K97" i="5"/>
  <c r="D98" i="5"/>
  <c r="G98" i="5"/>
  <c r="J98" i="5"/>
  <c r="K98" i="5"/>
  <c r="D99" i="5"/>
  <c r="G99" i="5"/>
  <c r="J99" i="5"/>
  <c r="K99" i="5"/>
  <c r="D100" i="5"/>
  <c r="G100" i="5"/>
  <c r="J100" i="5"/>
  <c r="K100" i="5"/>
  <c r="C85" i="5"/>
  <c r="D85" i="5"/>
  <c r="G85" i="5"/>
  <c r="J85" i="5"/>
  <c r="K85" i="5"/>
  <c r="C70" i="5"/>
  <c r="D70" i="5"/>
  <c r="G70" i="5"/>
  <c r="J70" i="5"/>
  <c r="K70" i="5"/>
  <c r="C71" i="5"/>
  <c r="D71" i="5"/>
  <c r="G71" i="5"/>
  <c r="J71" i="5"/>
  <c r="K71" i="5"/>
  <c r="C72" i="5"/>
  <c r="D72" i="5"/>
  <c r="G72" i="5"/>
  <c r="J72" i="5"/>
  <c r="K72" i="5"/>
  <c r="C73" i="5"/>
  <c r="D73" i="5"/>
  <c r="G73" i="5"/>
  <c r="J73" i="5"/>
  <c r="K73" i="5"/>
  <c r="C74" i="5"/>
  <c r="D74" i="5"/>
  <c r="G74" i="5"/>
  <c r="J74" i="5"/>
  <c r="K74" i="5"/>
  <c r="C75" i="5"/>
  <c r="D75" i="5"/>
  <c r="G75" i="5"/>
  <c r="J75" i="5"/>
  <c r="K75" i="5"/>
  <c r="C76" i="5"/>
  <c r="D76" i="5"/>
  <c r="G76" i="5"/>
  <c r="J76" i="5"/>
  <c r="K76" i="5"/>
  <c r="C77" i="5"/>
  <c r="D77" i="5"/>
  <c r="G77" i="5"/>
  <c r="J77" i="5"/>
  <c r="K77" i="5"/>
  <c r="C78" i="5"/>
  <c r="D78" i="5"/>
  <c r="G78" i="5"/>
  <c r="J78" i="5"/>
  <c r="K78" i="5"/>
  <c r="C79" i="5"/>
  <c r="D79" i="5"/>
  <c r="G79" i="5"/>
  <c r="J79" i="5"/>
  <c r="K79" i="5"/>
  <c r="C80" i="5"/>
  <c r="D80" i="5"/>
  <c r="G80" i="5"/>
  <c r="J80" i="5"/>
  <c r="K80" i="5"/>
  <c r="C81" i="5"/>
  <c r="D81" i="5"/>
  <c r="G81" i="5"/>
  <c r="J81" i="5"/>
  <c r="K81" i="5"/>
  <c r="C82" i="5"/>
  <c r="D82" i="5"/>
  <c r="G82" i="5"/>
  <c r="J82" i="5"/>
  <c r="K82" i="5"/>
  <c r="C69" i="5"/>
  <c r="D69" i="5"/>
  <c r="G69" i="5"/>
  <c r="J69" i="5"/>
  <c r="K69" i="5"/>
  <c r="C54" i="5"/>
  <c r="D54" i="5"/>
  <c r="G54" i="5"/>
  <c r="J54" i="5"/>
  <c r="K54" i="5"/>
  <c r="C55" i="5"/>
  <c r="D55" i="5"/>
  <c r="G55" i="5"/>
  <c r="J55" i="5"/>
  <c r="K55" i="5"/>
  <c r="C56" i="5"/>
  <c r="D56" i="5"/>
  <c r="G56" i="5"/>
  <c r="J56" i="5"/>
  <c r="K56" i="5"/>
  <c r="C57" i="5"/>
  <c r="D57" i="5"/>
  <c r="G57" i="5"/>
  <c r="J57" i="5"/>
  <c r="K57" i="5"/>
  <c r="C58" i="5"/>
  <c r="D58" i="5"/>
  <c r="G58" i="5"/>
  <c r="J58" i="5"/>
  <c r="K58" i="5"/>
  <c r="C59" i="5"/>
  <c r="D59" i="5"/>
  <c r="G59" i="5"/>
  <c r="J59" i="5"/>
  <c r="K59" i="5"/>
  <c r="C60" i="5"/>
  <c r="D60" i="5"/>
  <c r="G60" i="5"/>
  <c r="J60" i="5"/>
  <c r="K60" i="5"/>
  <c r="C61" i="5"/>
  <c r="D61" i="5"/>
  <c r="G61" i="5"/>
  <c r="J61" i="5"/>
  <c r="K61" i="5"/>
  <c r="C62" i="5"/>
  <c r="D62" i="5"/>
  <c r="G62" i="5"/>
  <c r="J62" i="5"/>
  <c r="K62" i="5"/>
  <c r="C63" i="5"/>
  <c r="D63" i="5"/>
  <c r="G63" i="5"/>
  <c r="J63" i="5"/>
  <c r="K63" i="5"/>
  <c r="C64" i="5"/>
  <c r="D64" i="5"/>
  <c r="G64" i="5"/>
  <c r="J64" i="5"/>
  <c r="K64" i="5"/>
  <c r="C65" i="5"/>
  <c r="D65" i="5"/>
  <c r="G65" i="5"/>
  <c r="J65" i="5"/>
  <c r="K65" i="5"/>
  <c r="C66" i="5"/>
  <c r="D66" i="5"/>
  <c r="G66" i="5"/>
  <c r="J66" i="5"/>
  <c r="K66" i="5"/>
  <c r="C53" i="5"/>
  <c r="D53" i="5"/>
  <c r="G53" i="5"/>
  <c r="J53" i="5"/>
  <c r="K53" i="5"/>
  <c r="C36" i="5"/>
  <c r="D36" i="5"/>
  <c r="G36" i="5"/>
  <c r="J36" i="5"/>
  <c r="K36" i="5"/>
  <c r="C37" i="5"/>
  <c r="D37" i="5"/>
  <c r="G37" i="5"/>
  <c r="J37" i="5"/>
  <c r="K37" i="5"/>
  <c r="C38" i="5"/>
  <c r="D38" i="5"/>
  <c r="G38" i="5"/>
  <c r="J38" i="5"/>
  <c r="K38" i="5"/>
  <c r="C39" i="5"/>
  <c r="D39" i="5"/>
  <c r="G39" i="5"/>
  <c r="J39" i="5"/>
  <c r="K39" i="5"/>
  <c r="C40" i="5"/>
  <c r="D40" i="5"/>
  <c r="G40" i="5"/>
  <c r="J40" i="5"/>
  <c r="K40" i="5"/>
  <c r="C41" i="5"/>
  <c r="D41" i="5"/>
  <c r="G41" i="5"/>
  <c r="J41" i="5"/>
  <c r="K41" i="5"/>
  <c r="C42" i="5"/>
  <c r="D42" i="5"/>
  <c r="G42" i="5"/>
  <c r="J42" i="5"/>
  <c r="K42" i="5"/>
  <c r="C43" i="5"/>
  <c r="D43" i="5"/>
  <c r="G43" i="5"/>
  <c r="J43" i="5"/>
  <c r="K43" i="5"/>
  <c r="C44" i="5"/>
  <c r="D44" i="5"/>
  <c r="G44" i="5"/>
  <c r="J44" i="5"/>
  <c r="K44" i="5"/>
  <c r="C45" i="5"/>
  <c r="D45" i="5"/>
  <c r="G45" i="5"/>
  <c r="J45" i="5"/>
  <c r="K45" i="5"/>
  <c r="C46" i="5"/>
  <c r="D46" i="5"/>
  <c r="G46" i="5"/>
  <c r="J46" i="5"/>
  <c r="K46" i="5"/>
  <c r="D47" i="5"/>
  <c r="G47" i="5"/>
  <c r="J47" i="5"/>
  <c r="K47" i="5"/>
  <c r="D48" i="5"/>
  <c r="G48" i="5"/>
  <c r="J48" i="5"/>
  <c r="K48" i="5"/>
  <c r="D49" i="5"/>
  <c r="G49" i="5"/>
  <c r="J49" i="5"/>
  <c r="K49" i="5"/>
  <c r="D50" i="5"/>
  <c r="G50" i="5"/>
  <c r="J50" i="5"/>
  <c r="K50" i="5"/>
  <c r="C35" i="5"/>
  <c r="D35" i="5"/>
  <c r="G35" i="5"/>
  <c r="J35" i="5"/>
  <c r="K35" i="5"/>
  <c r="C20" i="5"/>
  <c r="D20" i="5"/>
  <c r="G20" i="5"/>
  <c r="J20" i="5"/>
  <c r="K20" i="5"/>
  <c r="C21" i="5"/>
  <c r="D21" i="5"/>
  <c r="G21" i="5"/>
  <c r="J21" i="5"/>
  <c r="K21" i="5"/>
  <c r="C22" i="5"/>
  <c r="D22" i="5"/>
  <c r="G22" i="5"/>
  <c r="J22" i="5"/>
  <c r="K22" i="5"/>
  <c r="C23" i="5"/>
  <c r="D23" i="5"/>
  <c r="G23" i="5"/>
  <c r="J23" i="5"/>
  <c r="K23" i="5"/>
  <c r="C24" i="5"/>
  <c r="D24" i="5"/>
  <c r="G24" i="5"/>
  <c r="J24" i="5"/>
  <c r="K24" i="5"/>
  <c r="C25" i="5"/>
  <c r="D25" i="5"/>
  <c r="G25" i="5"/>
  <c r="J25" i="5"/>
  <c r="K25" i="5"/>
  <c r="C26" i="5"/>
  <c r="D26" i="5"/>
  <c r="G26" i="5"/>
  <c r="J26" i="5"/>
  <c r="K26" i="5"/>
  <c r="C27" i="5"/>
  <c r="D27" i="5"/>
  <c r="G27" i="5"/>
  <c r="J27" i="5"/>
  <c r="K27" i="5"/>
  <c r="C28" i="5"/>
  <c r="D28" i="5"/>
  <c r="G28" i="5"/>
  <c r="J28" i="5"/>
  <c r="K28" i="5"/>
  <c r="C29" i="5"/>
  <c r="D29" i="5"/>
  <c r="G29" i="5"/>
  <c r="J29" i="5"/>
  <c r="K29" i="5"/>
  <c r="C30" i="5"/>
  <c r="D30" i="5"/>
  <c r="G30" i="5"/>
  <c r="J30" i="5"/>
  <c r="K30" i="5"/>
  <c r="C31" i="5"/>
  <c r="D31" i="5"/>
  <c r="G31" i="5"/>
  <c r="J31" i="5"/>
  <c r="K31" i="5"/>
  <c r="C32" i="5"/>
  <c r="D32" i="5"/>
  <c r="G32" i="5"/>
  <c r="J32" i="5"/>
  <c r="K32" i="5"/>
  <c r="C19" i="5"/>
  <c r="D19" i="5"/>
  <c r="G19" i="5"/>
  <c r="J19" i="5"/>
  <c r="K19" i="5"/>
  <c r="C4" i="5"/>
  <c r="D4" i="5"/>
  <c r="G4" i="5"/>
  <c r="J4" i="5"/>
  <c r="K4" i="5"/>
  <c r="C5" i="5"/>
  <c r="D5" i="5"/>
  <c r="G5" i="5"/>
  <c r="J5" i="5"/>
  <c r="K5" i="5"/>
  <c r="C6" i="5"/>
  <c r="D6" i="5"/>
  <c r="G6" i="5"/>
  <c r="J6" i="5"/>
  <c r="K6" i="5"/>
  <c r="C7" i="5"/>
  <c r="D7" i="5"/>
  <c r="G7" i="5"/>
  <c r="J7" i="5"/>
  <c r="K7" i="5"/>
  <c r="C8" i="5"/>
  <c r="D8" i="5"/>
  <c r="G8" i="5"/>
  <c r="J8" i="5"/>
  <c r="K8" i="5"/>
  <c r="C9" i="5"/>
  <c r="D9" i="5"/>
  <c r="G9" i="5"/>
  <c r="J9" i="5"/>
  <c r="K9" i="5"/>
  <c r="C10" i="5"/>
  <c r="D10" i="5"/>
  <c r="G10" i="5"/>
  <c r="J10" i="5"/>
  <c r="K10" i="5"/>
  <c r="C11" i="5"/>
  <c r="D11" i="5"/>
  <c r="G11" i="5"/>
  <c r="J11" i="5"/>
  <c r="K11" i="5"/>
  <c r="C12" i="5"/>
  <c r="D12" i="5"/>
  <c r="G12" i="5"/>
  <c r="J12" i="5"/>
  <c r="K12" i="5"/>
  <c r="C13" i="5"/>
  <c r="D13" i="5"/>
  <c r="G13" i="5"/>
  <c r="J13" i="5"/>
  <c r="K13" i="5"/>
  <c r="C14" i="5"/>
  <c r="D14" i="5"/>
  <c r="G14" i="5"/>
  <c r="J14" i="5"/>
  <c r="K14" i="5"/>
  <c r="C15" i="5"/>
  <c r="D15" i="5"/>
  <c r="G15" i="5"/>
  <c r="J15" i="5"/>
  <c r="K15" i="5"/>
  <c r="C16" i="5"/>
  <c r="D16" i="5"/>
  <c r="G16" i="5"/>
  <c r="J16" i="5"/>
  <c r="K16" i="5"/>
  <c r="C3" i="5"/>
  <c r="D3" i="5"/>
  <c r="G3" i="5"/>
  <c r="J3" i="5"/>
  <c r="K3" i="5"/>
  <c r="C36" i="6"/>
  <c r="D36" i="6"/>
  <c r="G36" i="6"/>
  <c r="K36" i="6"/>
  <c r="L36" i="6"/>
  <c r="M36" i="6"/>
  <c r="C37" i="6"/>
  <c r="D37" i="6"/>
  <c r="G37" i="6"/>
  <c r="K37" i="6"/>
  <c r="L37" i="6"/>
  <c r="M37" i="6"/>
  <c r="C38" i="6"/>
  <c r="D38" i="6"/>
  <c r="G38" i="6"/>
  <c r="K38" i="6"/>
  <c r="L38" i="6"/>
  <c r="M38" i="6"/>
  <c r="C39" i="6"/>
  <c r="D39" i="6"/>
  <c r="G39" i="6"/>
  <c r="K39" i="6"/>
  <c r="L39" i="6"/>
  <c r="M39" i="6"/>
  <c r="C40" i="6"/>
  <c r="D40" i="6"/>
  <c r="G40" i="6"/>
  <c r="K40" i="6"/>
  <c r="L40" i="6"/>
  <c r="M40" i="6"/>
  <c r="C41" i="6"/>
  <c r="D41" i="6"/>
  <c r="G41" i="6"/>
  <c r="K41" i="6"/>
  <c r="L41" i="6"/>
  <c r="M41" i="6"/>
  <c r="C42" i="6"/>
  <c r="D42" i="6"/>
  <c r="G42" i="6"/>
  <c r="K42" i="6"/>
  <c r="L42" i="6"/>
  <c r="M42" i="6"/>
  <c r="D43" i="6"/>
  <c r="G43" i="6"/>
  <c r="K43" i="6"/>
  <c r="L43" i="6"/>
  <c r="M43" i="6"/>
  <c r="C44" i="6"/>
  <c r="D44" i="6"/>
  <c r="G44" i="6"/>
  <c r="K44" i="6"/>
  <c r="L44" i="6"/>
  <c r="M44" i="6"/>
  <c r="C45" i="6"/>
  <c r="D45" i="6"/>
  <c r="G45" i="6"/>
  <c r="K45" i="6"/>
  <c r="L45" i="6"/>
  <c r="M45" i="6"/>
  <c r="C46" i="6"/>
  <c r="D46" i="6"/>
  <c r="G46" i="6"/>
  <c r="K46" i="6"/>
  <c r="L46" i="6"/>
  <c r="M46" i="6"/>
  <c r="D47" i="6"/>
  <c r="G47" i="6"/>
  <c r="K47" i="6"/>
  <c r="L47" i="6"/>
  <c r="M47" i="6"/>
  <c r="D48" i="6"/>
  <c r="G48" i="6"/>
  <c r="K48" i="6"/>
  <c r="L48" i="6"/>
  <c r="M48" i="6"/>
  <c r="D49" i="6"/>
  <c r="G49" i="6"/>
  <c r="K49" i="6"/>
  <c r="L49" i="6"/>
  <c r="M49" i="6"/>
  <c r="D50" i="6"/>
  <c r="G50" i="6"/>
  <c r="K50" i="6"/>
  <c r="L50" i="6"/>
  <c r="M50" i="6"/>
  <c r="C35" i="6"/>
  <c r="D35" i="6"/>
  <c r="G35" i="6"/>
  <c r="K35" i="6"/>
  <c r="L35" i="6"/>
  <c r="M35" i="6"/>
  <c r="C20" i="6"/>
  <c r="D20" i="6"/>
  <c r="G20" i="6"/>
  <c r="K20" i="6"/>
  <c r="L20" i="6"/>
  <c r="M20" i="6"/>
  <c r="C21" i="6"/>
  <c r="D21" i="6"/>
  <c r="G21" i="6"/>
  <c r="K21" i="6"/>
  <c r="L21" i="6"/>
  <c r="M21" i="6"/>
  <c r="C22" i="6"/>
  <c r="D22" i="6"/>
  <c r="G22" i="6"/>
  <c r="K22" i="6"/>
  <c r="L22" i="6"/>
  <c r="M22" i="6"/>
  <c r="C23" i="6"/>
  <c r="D23" i="6"/>
  <c r="G23" i="6"/>
  <c r="K23" i="6"/>
  <c r="L23" i="6"/>
  <c r="M23" i="6"/>
  <c r="C24" i="6"/>
  <c r="D24" i="6"/>
  <c r="G24" i="6"/>
  <c r="K24" i="6"/>
  <c r="L24" i="6"/>
  <c r="M24" i="6"/>
  <c r="C25" i="6"/>
  <c r="D25" i="6"/>
  <c r="G25" i="6"/>
  <c r="K25" i="6"/>
  <c r="L25" i="6"/>
  <c r="M25" i="6"/>
  <c r="C26" i="6"/>
  <c r="D26" i="6"/>
  <c r="G26" i="6"/>
  <c r="K26" i="6"/>
  <c r="L26" i="6"/>
  <c r="M26" i="6"/>
  <c r="C27" i="6"/>
  <c r="D27" i="6"/>
  <c r="G27" i="6"/>
  <c r="K27" i="6"/>
  <c r="L27" i="6"/>
  <c r="M27" i="6"/>
  <c r="C28" i="6"/>
  <c r="D28" i="6"/>
  <c r="G28" i="6"/>
  <c r="K28" i="6"/>
  <c r="L28" i="6"/>
  <c r="M28" i="6"/>
  <c r="C29" i="6"/>
  <c r="D29" i="6"/>
  <c r="G29" i="6"/>
  <c r="K29" i="6"/>
  <c r="L29" i="6"/>
  <c r="M29" i="6"/>
  <c r="C30" i="6"/>
  <c r="D30" i="6"/>
  <c r="G30" i="6"/>
  <c r="K30" i="6"/>
  <c r="L30" i="6"/>
  <c r="M30" i="6"/>
  <c r="C31" i="6"/>
  <c r="D31" i="6"/>
  <c r="G31" i="6"/>
  <c r="K31" i="6"/>
  <c r="L31" i="6"/>
  <c r="M31" i="6"/>
  <c r="C32" i="6"/>
  <c r="D32" i="6"/>
  <c r="G32" i="6"/>
  <c r="K32" i="6"/>
  <c r="L32" i="6"/>
  <c r="M32" i="6"/>
  <c r="C19" i="6"/>
  <c r="D19" i="6"/>
  <c r="G19" i="6"/>
  <c r="K19" i="6"/>
  <c r="L19" i="6"/>
  <c r="M19" i="6"/>
  <c r="C4" i="6"/>
  <c r="D4" i="6"/>
  <c r="G4" i="6"/>
  <c r="K4" i="6"/>
  <c r="L4" i="6"/>
  <c r="M4" i="6"/>
  <c r="C5" i="6"/>
  <c r="D5" i="6"/>
  <c r="G5" i="6"/>
  <c r="K5" i="6"/>
  <c r="L5" i="6"/>
  <c r="M5" i="6"/>
  <c r="C6" i="6"/>
  <c r="D6" i="6"/>
  <c r="G6" i="6"/>
  <c r="K6" i="6"/>
  <c r="L6" i="6"/>
  <c r="M6" i="6"/>
  <c r="C7" i="6"/>
  <c r="D7" i="6"/>
  <c r="G7" i="6"/>
  <c r="K7" i="6"/>
  <c r="L7" i="6"/>
  <c r="M7" i="6"/>
  <c r="C8" i="6"/>
  <c r="D8" i="6"/>
  <c r="G8" i="6"/>
  <c r="K8" i="6"/>
  <c r="L8" i="6"/>
  <c r="M8" i="6"/>
  <c r="C9" i="6"/>
  <c r="D9" i="6"/>
  <c r="G9" i="6"/>
  <c r="K9" i="6"/>
  <c r="L9" i="6"/>
  <c r="M9" i="6"/>
  <c r="C10" i="6"/>
  <c r="D10" i="6"/>
  <c r="G10" i="6"/>
  <c r="K10" i="6"/>
  <c r="L10" i="6"/>
  <c r="M10" i="6"/>
  <c r="C11" i="6"/>
  <c r="D11" i="6"/>
  <c r="G11" i="6"/>
  <c r="K11" i="6"/>
  <c r="L11" i="6"/>
  <c r="M11" i="6"/>
  <c r="C12" i="6"/>
  <c r="D12" i="6"/>
  <c r="G12" i="6"/>
  <c r="K12" i="6"/>
  <c r="L12" i="6"/>
  <c r="M12" i="6"/>
  <c r="C13" i="6"/>
  <c r="D13" i="6"/>
  <c r="G13" i="6"/>
  <c r="K13" i="6"/>
  <c r="L13" i="6"/>
  <c r="M13" i="6"/>
  <c r="C14" i="6"/>
  <c r="D14" i="6"/>
  <c r="G14" i="6"/>
  <c r="K14" i="6"/>
  <c r="L14" i="6"/>
  <c r="M14" i="6"/>
  <c r="C15" i="6"/>
  <c r="D15" i="6"/>
  <c r="G15" i="6"/>
  <c r="K15" i="6"/>
  <c r="L15" i="6"/>
  <c r="M15" i="6"/>
  <c r="C16" i="6"/>
  <c r="D16" i="6"/>
  <c r="G16" i="6"/>
  <c r="K16" i="6"/>
  <c r="L16" i="6"/>
  <c r="M16" i="6"/>
  <c r="C3" i="6"/>
  <c r="D3" i="6"/>
  <c r="G3" i="6"/>
  <c r="K3" i="6"/>
  <c r="L3" i="6"/>
  <c r="M3" i="6"/>
  <c r="B130" i="5"/>
  <c r="B129" i="5"/>
  <c r="B128" i="5"/>
  <c r="B127" i="5"/>
  <c r="B126" i="5"/>
  <c r="B125" i="5"/>
  <c r="B124" i="5"/>
  <c r="B123" i="5"/>
  <c r="B122" i="5"/>
  <c r="B121" i="5"/>
  <c r="B120" i="5"/>
  <c r="B119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96" i="5"/>
  <c r="B95" i="5"/>
  <c r="B94" i="5"/>
  <c r="B93" i="5"/>
  <c r="B92" i="5"/>
  <c r="B91" i="5"/>
  <c r="B90" i="5"/>
  <c r="B89" i="5"/>
  <c r="B88" i="5"/>
  <c r="B87" i="5"/>
  <c r="B86" i="5"/>
  <c r="B85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46" i="5"/>
  <c r="B45" i="5"/>
  <c r="B44" i="5"/>
  <c r="B43" i="5"/>
  <c r="B42" i="5"/>
  <c r="B41" i="5"/>
  <c r="B40" i="5"/>
  <c r="B39" i="5"/>
  <c r="B38" i="5"/>
  <c r="B37" i="5"/>
  <c r="B36" i="5"/>
  <c r="B35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44" i="6"/>
  <c r="B40" i="6"/>
  <c r="B35" i="6"/>
  <c r="B36" i="6"/>
  <c r="B42" i="6"/>
  <c r="B39" i="6"/>
  <c r="B41" i="6"/>
  <c r="B38" i="6"/>
  <c r="B45" i="6"/>
  <c r="B46" i="6"/>
  <c r="B37" i="6"/>
  <c r="B29" i="6"/>
  <c r="B21" i="6"/>
  <c r="B30" i="6"/>
  <c r="B31" i="6"/>
  <c r="B32" i="6"/>
  <c r="B22" i="6"/>
  <c r="B20" i="6"/>
  <c r="B23" i="6"/>
  <c r="B25" i="6"/>
  <c r="B28" i="6"/>
  <c r="B24" i="6"/>
  <c r="B26" i="6"/>
  <c r="B27" i="6"/>
  <c r="B19" i="6"/>
  <c r="B3" i="6"/>
  <c r="B11" i="6"/>
  <c r="B15" i="6"/>
  <c r="B8" i="6"/>
  <c r="B9" i="6"/>
  <c r="B7" i="6"/>
  <c r="B4" i="6"/>
  <c r="B13" i="6"/>
  <c r="B14" i="6"/>
  <c r="B5" i="6"/>
  <c r="B16" i="6"/>
  <c r="B12" i="6"/>
  <c r="B10" i="6"/>
  <c r="B6" i="6"/>
  <c r="D532" i="3"/>
  <c r="G532" i="3"/>
  <c r="H532" i="3"/>
  <c r="D534" i="3"/>
  <c r="G534" i="3"/>
  <c r="H534" i="3"/>
  <c r="D535" i="3"/>
  <c r="G535" i="3"/>
  <c r="H535" i="3"/>
  <c r="D533" i="3"/>
  <c r="G533" i="3"/>
  <c r="H533" i="3"/>
  <c r="D536" i="3"/>
  <c r="G536" i="3"/>
  <c r="H536" i="3"/>
  <c r="D537" i="3"/>
  <c r="G537" i="3"/>
  <c r="H537" i="3"/>
  <c r="D538" i="3"/>
  <c r="G538" i="3"/>
  <c r="H538" i="3"/>
  <c r="D531" i="3"/>
  <c r="G531" i="3"/>
  <c r="H531" i="3"/>
  <c r="D511" i="3"/>
  <c r="G511" i="3"/>
  <c r="H511" i="3"/>
  <c r="D512" i="3"/>
  <c r="G512" i="3"/>
  <c r="H512" i="3"/>
  <c r="D510" i="3"/>
  <c r="G510" i="3"/>
  <c r="H510" i="3"/>
  <c r="D514" i="3"/>
  <c r="G514" i="3"/>
  <c r="H514" i="3"/>
  <c r="D513" i="3"/>
  <c r="G513" i="3"/>
  <c r="H513" i="3"/>
  <c r="D515" i="3"/>
  <c r="G515" i="3"/>
  <c r="H515" i="3"/>
  <c r="D516" i="3"/>
  <c r="G516" i="3"/>
  <c r="H516" i="3"/>
  <c r="D509" i="3"/>
  <c r="G509" i="3"/>
  <c r="H509" i="3"/>
  <c r="C488" i="3"/>
  <c r="D488" i="3"/>
  <c r="G488" i="3"/>
  <c r="H488" i="3"/>
  <c r="C497" i="3"/>
  <c r="D497" i="3"/>
  <c r="G497" i="3"/>
  <c r="H497" i="3"/>
  <c r="C491" i="3"/>
  <c r="D491" i="3"/>
  <c r="G491" i="3"/>
  <c r="H491" i="3"/>
  <c r="C493" i="3"/>
  <c r="D493" i="3"/>
  <c r="G493" i="3"/>
  <c r="H493" i="3"/>
  <c r="C489" i="3"/>
  <c r="D489" i="3"/>
  <c r="G489" i="3"/>
  <c r="H489" i="3"/>
  <c r="C492" i="3"/>
  <c r="D492" i="3"/>
  <c r="G492" i="3"/>
  <c r="H492" i="3"/>
  <c r="C494" i="3"/>
  <c r="D494" i="3"/>
  <c r="G494" i="3"/>
  <c r="H494" i="3"/>
  <c r="C495" i="3"/>
  <c r="D495" i="3"/>
  <c r="G495" i="3"/>
  <c r="H495" i="3"/>
  <c r="C490" i="3"/>
  <c r="D490" i="3"/>
  <c r="G490" i="3"/>
  <c r="H490" i="3"/>
  <c r="C496" i="3"/>
  <c r="D496" i="3"/>
  <c r="G496" i="3"/>
  <c r="H496" i="3"/>
  <c r="C498" i="3"/>
  <c r="D498" i="3"/>
  <c r="G498" i="3"/>
  <c r="H498" i="3"/>
  <c r="C487" i="3"/>
  <c r="D487" i="3"/>
  <c r="G487" i="3"/>
  <c r="H487" i="3"/>
  <c r="C466" i="3"/>
  <c r="D466" i="3"/>
  <c r="G466" i="3"/>
  <c r="H466" i="3"/>
  <c r="C473" i="3"/>
  <c r="D473" i="3"/>
  <c r="G473" i="3"/>
  <c r="H473" i="3"/>
  <c r="C474" i="3"/>
  <c r="D474" i="3"/>
  <c r="G474" i="3"/>
  <c r="H474" i="3"/>
  <c r="C468" i="3"/>
  <c r="D468" i="3"/>
  <c r="G468" i="3"/>
  <c r="H468" i="3"/>
  <c r="C467" i="3"/>
  <c r="D467" i="3"/>
  <c r="G467" i="3"/>
  <c r="H467" i="3"/>
  <c r="C475" i="3"/>
  <c r="D475" i="3"/>
  <c r="G475" i="3"/>
  <c r="H475" i="3"/>
  <c r="C469" i="3"/>
  <c r="D469" i="3"/>
  <c r="G469" i="3"/>
  <c r="H469" i="3"/>
  <c r="C472" i="3"/>
  <c r="D472" i="3"/>
  <c r="G472" i="3"/>
  <c r="H472" i="3"/>
  <c r="C476" i="3"/>
  <c r="D476" i="3"/>
  <c r="G476" i="3"/>
  <c r="H476" i="3"/>
  <c r="C470" i="3"/>
  <c r="D470" i="3"/>
  <c r="G470" i="3"/>
  <c r="H470" i="3"/>
  <c r="C471" i="3"/>
  <c r="D471" i="3"/>
  <c r="G471" i="3"/>
  <c r="H471" i="3"/>
  <c r="C465" i="3"/>
  <c r="D465" i="3"/>
  <c r="G465" i="3"/>
  <c r="H465" i="3"/>
  <c r="D451" i="3"/>
  <c r="G451" i="3"/>
  <c r="H451" i="3"/>
  <c r="D444" i="3"/>
  <c r="G444" i="3"/>
  <c r="H444" i="3"/>
  <c r="D445" i="3"/>
  <c r="G445" i="3"/>
  <c r="H445" i="3"/>
  <c r="D452" i="3"/>
  <c r="G452" i="3"/>
  <c r="H452" i="3"/>
  <c r="D453" i="3"/>
  <c r="G453" i="3"/>
  <c r="H453" i="3"/>
  <c r="D447" i="3"/>
  <c r="G447" i="3"/>
  <c r="H447" i="3"/>
  <c r="D449" i="3"/>
  <c r="G449" i="3"/>
  <c r="H449" i="3"/>
  <c r="D448" i="3"/>
  <c r="G448" i="3"/>
  <c r="H448" i="3"/>
  <c r="D450" i="3"/>
  <c r="G450" i="3"/>
  <c r="H450" i="3"/>
  <c r="D446" i="3"/>
  <c r="G446" i="3"/>
  <c r="H446" i="3"/>
  <c r="D454" i="3"/>
  <c r="G454" i="3"/>
  <c r="H454" i="3"/>
  <c r="D443" i="3"/>
  <c r="G443" i="3"/>
  <c r="H443" i="3"/>
  <c r="B488" i="3"/>
  <c r="B497" i="3"/>
  <c r="B491" i="3"/>
  <c r="B493" i="3"/>
  <c r="B489" i="3"/>
  <c r="B492" i="3"/>
  <c r="B494" i="3"/>
  <c r="B495" i="3"/>
  <c r="B490" i="3"/>
  <c r="B496" i="3"/>
  <c r="B498" i="3"/>
  <c r="B487" i="3"/>
  <c r="B466" i="3"/>
  <c r="B473" i="3"/>
  <c r="B474" i="3"/>
  <c r="B468" i="3"/>
  <c r="B467" i="3"/>
  <c r="B475" i="3"/>
  <c r="B469" i="3"/>
  <c r="B472" i="3"/>
  <c r="B476" i="3"/>
  <c r="B470" i="3"/>
  <c r="B471" i="3"/>
  <c r="B465" i="3"/>
  <c r="D422" i="3"/>
  <c r="G422" i="3"/>
  <c r="H422" i="3"/>
  <c r="D426" i="3"/>
  <c r="G426" i="3"/>
  <c r="H426" i="3"/>
  <c r="D425" i="3"/>
  <c r="G425" i="3"/>
  <c r="H425" i="3"/>
  <c r="D424" i="3"/>
  <c r="G424" i="3"/>
  <c r="H424" i="3"/>
  <c r="D423" i="3"/>
  <c r="G423" i="3"/>
  <c r="H423" i="3"/>
  <c r="D421" i="3"/>
  <c r="G421" i="3"/>
  <c r="H421" i="3"/>
  <c r="D402" i="3"/>
  <c r="G402" i="3"/>
  <c r="H402" i="3"/>
  <c r="D400" i="3"/>
  <c r="G400" i="3"/>
  <c r="H400" i="3"/>
  <c r="D399" i="3"/>
  <c r="G399" i="3"/>
  <c r="H399" i="3"/>
  <c r="D403" i="3"/>
  <c r="G403" i="3"/>
  <c r="H403" i="3"/>
  <c r="D404" i="3"/>
  <c r="G404" i="3"/>
  <c r="H404" i="3"/>
  <c r="D405" i="3"/>
  <c r="G405" i="3"/>
  <c r="H405" i="3"/>
  <c r="D406" i="3"/>
  <c r="G406" i="3"/>
  <c r="H406" i="3"/>
  <c r="D409" i="3"/>
  <c r="G409" i="3"/>
  <c r="H409" i="3"/>
  <c r="D407" i="3"/>
  <c r="G407" i="3"/>
  <c r="H407" i="3"/>
  <c r="D408" i="3"/>
  <c r="G408" i="3"/>
  <c r="H408" i="3"/>
  <c r="D410" i="3"/>
  <c r="G410" i="3"/>
  <c r="H410" i="3"/>
  <c r="D401" i="3"/>
  <c r="G401" i="3"/>
  <c r="H401" i="3"/>
  <c r="D377" i="3"/>
  <c r="G377" i="3"/>
  <c r="H377" i="3"/>
  <c r="D379" i="3"/>
  <c r="G379" i="3"/>
  <c r="H379" i="3"/>
  <c r="D378" i="3"/>
  <c r="G378" i="3"/>
  <c r="H378" i="3"/>
  <c r="D381" i="3"/>
  <c r="G381" i="3"/>
  <c r="H381" i="3"/>
  <c r="D382" i="3"/>
  <c r="G382" i="3"/>
  <c r="H382" i="3"/>
  <c r="D384" i="3"/>
  <c r="G384" i="3"/>
  <c r="H384" i="3"/>
  <c r="D383" i="3"/>
  <c r="G383" i="3"/>
  <c r="H383" i="3"/>
  <c r="D385" i="3"/>
  <c r="G385" i="3"/>
  <c r="H385" i="3"/>
  <c r="D387" i="3"/>
  <c r="G387" i="3"/>
  <c r="H387" i="3"/>
  <c r="D386" i="3"/>
  <c r="G386" i="3"/>
  <c r="H386" i="3"/>
  <c r="D388" i="3"/>
  <c r="G388" i="3"/>
  <c r="H388" i="3"/>
  <c r="D380" i="3"/>
  <c r="G380" i="3"/>
  <c r="H380" i="3"/>
  <c r="D248" i="3"/>
  <c r="G248" i="3"/>
  <c r="H248" i="3"/>
  <c r="D247" i="3"/>
  <c r="G247" i="3"/>
  <c r="H247" i="3"/>
  <c r="D246" i="3"/>
  <c r="G246" i="3"/>
  <c r="H246" i="3"/>
  <c r="D249" i="3"/>
  <c r="G249" i="3"/>
  <c r="H249" i="3"/>
  <c r="D250" i="3"/>
  <c r="G250" i="3"/>
  <c r="H250" i="3"/>
  <c r="D251" i="3"/>
  <c r="G251" i="3"/>
  <c r="H251" i="3"/>
  <c r="D225" i="3"/>
  <c r="G225" i="3"/>
  <c r="H225" i="3"/>
  <c r="D226" i="3"/>
  <c r="G226" i="3"/>
  <c r="H226" i="3"/>
  <c r="D229" i="3"/>
  <c r="G229" i="3"/>
  <c r="H229" i="3"/>
  <c r="D235" i="3"/>
  <c r="G235" i="3"/>
  <c r="H235" i="3"/>
  <c r="D227" i="3"/>
  <c r="G227" i="3"/>
  <c r="H227" i="3"/>
  <c r="D231" i="3"/>
  <c r="G231" i="3"/>
  <c r="H231" i="3"/>
  <c r="D236" i="3"/>
  <c r="G236" i="3"/>
  <c r="H236" i="3"/>
  <c r="D230" i="3"/>
  <c r="G230" i="3"/>
  <c r="H230" i="3"/>
  <c r="D228" i="3"/>
  <c r="G228" i="3"/>
  <c r="H228" i="3"/>
  <c r="D237" i="3"/>
  <c r="G237" i="3"/>
  <c r="H237" i="3"/>
  <c r="D234" i="3"/>
  <c r="G234" i="3"/>
  <c r="H234" i="3"/>
  <c r="D232" i="3"/>
  <c r="G232" i="3"/>
  <c r="H232" i="3"/>
  <c r="D233" i="3"/>
  <c r="G233" i="3"/>
  <c r="H233" i="3"/>
  <c r="D224" i="3"/>
  <c r="G224" i="3"/>
  <c r="H224" i="3"/>
  <c r="D211" i="3"/>
  <c r="G211" i="3"/>
  <c r="H211" i="3"/>
  <c r="D202" i="3"/>
  <c r="G202" i="3"/>
  <c r="H202" i="3"/>
  <c r="D212" i="3"/>
  <c r="G212" i="3"/>
  <c r="H212" i="3"/>
  <c r="D203" i="3"/>
  <c r="G203" i="3"/>
  <c r="H203" i="3"/>
  <c r="D204" i="3"/>
  <c r="G204" i="3"/>
  <c r="H204" i="3"/>
  <c r="D205" i="3"/>
  <c r="G205" i="3"/>
  <c r="H205" i="3"/>
  <c r="D207" i="3"/>
  <c r="G207" i="3"/>
  <c r="H207" i="3"/>
  <c r="D209" i="3"/>
  <c r="G209" i="3"/>
  <c r="H209" i="3"/>
  <c r="D208" i="3"/>
  <c r="G208" i="3"/>
  <c r="H208" i="3"/>
  <c r="D213" i="3"/>
  <c r="G213" i="3"/>
  <c r="H213" i="3"/>
  <c r="D214" i="3"/>
  <c r="G214" i="3"/>
  <c r="H214" i="3"/>
  <c r="D206" i="3"/>
  <c r="G206" i="3"/>
  <c r="H206" i="3"/>
  <c r="D210" i="3"/>
  <c r="G210" i="3"/>
  <c r="H210" i="3"/>
  <c r="D201" i="3"/>
  <c r="G201" i="3"/>
  <c r="H201" i="3"/>
  <c r="D179" i="3"/>
  <c r="G179" i="3"/>
  <c r="H179" i="3"/>
  <c r="D189" i="3"/>
  <c r="G189" i="3"/>
  <c r="H189" i="3"/>
  <c r="D180" i="3"/>
  <c r="G180" i="3"/>
  <c r="H180" i="3"/>
  <c r="D190" i="3"/>
  <c r="G190" i="3"/>
  <c r="H190" i="3"/>
  <c r="D181" i="3"/>
  <c r="G181" i="3"/>
  <c r="H181" i="3"/>
  <c r="D191" i="3"/>
  <c r="G191" i="3"/>
  <c r="H191" i="3"/>
  <c r="G185" i="3"/>
  <c r="D185" i="3"/>
  <c r="H185" i="3"/>
  <c r="D192" i="3"/>
  <c r="G192" i="3"/>
  <c r="H192" i="3"/>
  <c r="G182" i="3"/>
  <c r="D182" i="3"/>
  <c r="H182" i="3"/>
  <c r="G183" i="3"/>
  <c r="D183" i="3"/>
  <c r="H183" i="3"/>
  <c r="G184" i="3"/>
  <c r="D184" i="3"/>
  <c r="H184" i="3"/>
  <c r="G187" i="3"/>
  <c r="D187" i="3"/>
  <c r="H187" i="3"/>
  <c r="G186" i="3"/>
  <c r="D186" i="3"/>
  <c r="H186" i="3"/>
  <c r="D193" i="3"/>
  <c r="G193" i="3"/>
  <c r="H193" i="3"/>
  <c r="D194" i="3"/>
  <c r="G194" i="3"/>
  <c r="H194" i="3"/>
  <c r="D188" i="3"/>
  <c r="G188" i="3"/>
  <c r="H188" i="3"/>
  <c r="D158" i="3"/>
  <c r="G158" i="3"/>
  <c r="H158" i="3"/>
  <c r="D157" i="3"/>
  <c r="G157" i="3"/>
  <c r="H157" i="3"/>
  <c r="D161" i="3"/>
  <c r="G161" i="3"/>
  <c r="H161" i="3"/>
  <c r="D159" i="3"/>
  <c r="G159" i="3"/>
  <c r="H159" i="3"/>
  <c r="D166" i="3"/>
  <c r="G166" i="3"/>
  <c r="H166" i="3"/>
  <c r="D163" i="3"/>
  <c r="G163" i="3"/>
  <c r="H163" i="3"/>
  <c r="D162" i="3"/>
  <c r="G162" i="3"/>
  <c r="H162" i="3"/>
  <c r="D164" i="3"/>
  <c r="G164" i="3"/>
  <c r="H164" i="3"/>
  <c r="D169" i="3"/>
  <c r="G169" i="3"/>
  <c r="H169" i="3"/>
  <c r="D165" i="3"/>
  <c r="G165" i="3"/>
  <c r="H165" i="3"/>
  <c r="D168" i="3"/>
  <c r="G168" i="3"/>
  <c r="H168" i="3"/>
  <c r="D171" i="3"/>
  <c r="G171" i="3"/>
  <c r="H171" i="3"/>
  <c r="D167" i="3"/>
  <c r="G167" i="3"/>
  <c r="H167" i="3"/>
  <c r="D170" i="3"/>
  <c r="G170" i="3"/>
  <c r="H170" i="3"/>
  <c r="D172" i="3"/>
  <c r="G172" i="3"/>
  <c r="H172" i="3"/>
  <c r="G160" i="3"/>
  <c r="D160" i="3"/>
  <c r="H160" i="3"/>
  <c r="D357" i="3"/>
  <c r="G357" i="3"/>
  <c r="H357" i="3"/>
  <c r="D359" i="3"/>
  <c r="G359" i="3"/>
  <c r="H359" i="3"/>
  <c r="D356" i="3"/>
  <c r="G356" i="3"/>
  <c r="H356" i="3"/>
  <c r="D361" i="3"/>
  <c r="G361" i="3"/>
  <c r="H361" i="3"/>
  <c r="D362" i="3"/>
  <c r="G362" i="3"/>
  <c r="H362" i="3"/>
  <c r="D360" i="3"/>
  <c r="G360" i="3"/>
  <c r="H360" i="3"/>
  <c r="D363" i="3"/>
  <c r="G363" i="3"/>
  <c r="H363" i="3"/>
  <c r="D358" i="3"/>
  <c r="G358" i="3"/>
  <c r="H358" i="3"/>
  <c r="D334" i="3"/>
  <c r="G334" i="3"/>
  <c r="H334" i="3"/>
  <c r="D339" i="3"/>
  <c r="G339" i="3"/>
  <c r="H339" i="3"/>
  <c r="D337" i="3"/>
  <c r="G337" i="3"/>
  <c r="H337" i="3"/>
  <c r="D336" i="3"/>
  <c r="G336" i="3"/>
  <c r="H336" i="3"/>
  <c r="D338" i="3"/>
  <c r="G338" i="3"/>
  <c r="H338" i="3"/>
  <c r="D340" i="3"/>
  <c r="G340" i="3"/>
  <c r="H340" i="3"/>
  <c r="D341" i="3"/>
  <c r="G341" i="3"/>
  <c r="H341" i="3"/>
  <c r="D344" i="3"/>
  <c r="G344" i="3"/>
  <c r="H344" i="3"/>
  <c r="D347" i="3"/>
  <c r="G347" i="3"/>
  <c r="H347" i="3"/>
  <c r="D342" i="3"/>
  <c r="G342" i="3"/>
  <c r="H342" i="3"/>
  <c r="D343" i="3"/>
  <c r="G343" i="3"/>
  <c r="H343" i="3"/>
  <c r="D346" i="3"/>
  <c r="G346" i="3"/>
  <c r="H346" i="3"/>
  <c r="D345" i="3"/>
  <c r="G345" i="3"/>
  <c r="H345" i="3"/>
  <c r="D335" i="3"/>
  <c r="G335" i="3"/>
  <c r="H335" i="3"/>
  <c r="D313" i="3"/>
  <c r="G313" i="3"/>
  <c r="H313" i="3"/>
  <c r="D315" i="3"/>
  <c r="G315" i="3"/>
  <c r="H315" i="3"/>
  <c r="D314" i="3"/>
  <c r="G314" i="3"/>
  <c r="H314" i="3"/>
  <c r="D316" i="3"/>
  <c r="G316" i="3"/>
  <c r="H316" i="3"/>
  <c r="D319" i="3"/>
  <c r="G319" i="3"/>
  <c r="H319" i="3"/>
  <c r="D317" i="3"/>
  <c r="G317" i="3"/>
  <c r="H317" i="3"/>
  <c r="D318" i="3"/>
  <c r="G318" i="3"/>
  <c r="H318" i="3"/>
  <c r="D320" i="3"/>
  <c r="G320" i="3"/>
  <c r="H320" i="3"/>
  <c r="D326" i="3"/>
  <c r="G326" i="3"/>
  <c r="H326" i="3"/>
  <c r="D321" i="3"/>
  <c r="G321" i="3"/>
  <c r="H321" i="3"/>
  <c r="D327" i="3"/>
  <c r="G327" i="3"/>
  <c r="H327" i="3"/>
  <c r="D322" i="3"/>
  <c r="G322" i="3"/>
  <c r="H322" i="3"/>
  <c r="D323" i="3"/>
  <c r="G323" i="3"/>
  <c r="H323" i="3"/>
  <c r="D325" i="3"/>
  <c r="G325" i="3"/>
  <c r="H325" i="3"/>
  <c r="D324" i="3"/>
  <c r="G324" i="3"/>
  <c r="H324" i="3"/>
  <c r="D312" i="3"/>
  <c r="G312" i="3"/>
  <c r="H312" i="3"/>
  <c r="D291" i="3"/>
  <c r="G291" i="3"/>
  <c r="H291" i="3"/>
  <c r="D292" i="3"/>
  <c r="G292" i="3"/>
  <c r="H292" i="3"/>
  <c r="D295" i="3"/>
  <c r="G295" i="3"/>
  <c r="H295" i="3"/>
  <c r="D290" i="3"/>
  <c r="G290" i="3"/>
  <c r="H290" i="3"/>
  <c r="D294" i="3"/>
  <c r="G294" i="3"/>
  <c r="H294" i="3"/>
  <c r="D296" i="3"/>
  <c r="G296" i="3"/>
  <c r="H296" i="3"/>
  <c r="D302" i="3"/>
  <c r="G302" i="3"/>
  <c r="H302" i="3"/>
  <c r="D298" i="3"/>
  <c r="G298" i="3"/>
  <c r="H298" i="3"/>
  <c r="D304" i="3"/>
  <c r="G304" i="3"/>
  <c r="H304" i="3"/>
  <c r="D301" i="3"/>
  <c r="G301" i="3"/>
  <c r="H301" i="3"/>
  <c r="D299" i="3"/>
  <c r="G299" i="3"/>
  <c r="H299" i="3"/>
  <c r="D303" i="3"/>
  <c r="G303" i="3"/>
  <c r="H303" i="3"/>
  <c r="D305" i="3"/>
  <c r="G305" i="3"/>
  <c r="H305" i="3"/>
  <c r="D297" i="3"/>
  <c r="G297" i="3"/>
  <c r="H297" i="3"/>
  <c r="D300" i="3"/>
  <c r="G300" i="3"/>
  <c r="H300" i="3"/>
  <c r="D293" i="3"/>
  <c r="G293" i="3"/>
  <c r="H293" i="3"/>
  <c r="D270" i="3"/>
  <c r="G270" i="3"/>
  <c r="H270" i="3"/>
  <c r="D282" i="3"/>
  <c r="G282" i="3"/>
  <c r="H282" i="3"/>
  <c r="D268" i="3"/>
  <c r="G268" i="3"/>
  <c r="H268" i="3"/>
  <c r="D271" i="3"/>
  <c r="G271" i="3"/>
  <c r="H271" i="3"/>
  <c r="D272" i="3"/>
  <c r="G272" i="3"/>
  <c r="H272" i="3"/>
  <c r="D273" i="3"/>
  <c r="G273" i="3"/>
  <c r="H273" i="3"/>
  <c r="D275" i="3"/>
  <c r="G275" i="3"/>
  <c r="H275" i="3"/>
  <c r="D276" i="3"/>
  <c r="G276" i="3"/>
  <c r="H276" i="3"/>
  <c r="D278" i="3"/>
  <c r="G278" i="3"/>
  <c r="H278" i="3"/>
  <c r="D277" i="3"/>
  <c r="G277" i="3"/>
  <c r="H277" i="3"/>
  <c r="D274" i="3"/>
  <c r="G274" i="3"/>
  <c r="H274" i="3"/>
  <c r="D280" i="3"/>
  <c r="G280" i="3"/>
  <c r="H280" i="3"/>
  <c r="D283" i="3"/>
  <c r="G283" i="3"/>
  <c r="H283" i="3"/>
  <c r="D281" i="3"/>
  <c r="G281" i="3"/>
  <c r="H281" i="3"/>
  <c r="D279" i="3"/>
  <c r="G279" i="3"/>
  <c r="H279" i="3"/>
  <c r="D269" i="3"/>
  <c r="G269" i="3"/>
  <c r="H269" i="3"/>
  <c r="D135" i="3"/>
  <c r="G135" i="3"/>
  <c r="H135" i="3"/>
  <c r="D139" i="3"/>
  <c r="G139" i="3"/>
  <c r="H139" i="3"/>
  <c r="D142" i="3"/>
  <c r="G142" i="3"/>
  <c r="H142" i="3"/>
  <c r="D138" i="3"/>
  <c r="G138" i="3"/>
  <c r="H138" i="3"/>
  <c r="D136" i="3"/>
  <c r="G136" i="3"/>
  <c r="H136" i="3"/>
  <c r="D141" i="3"/>
  <c r="G141" i="3"/>
  <c r="H141" i="3"/>
  <c r="D140" i="3"/>
  <c r="G140" i="3"/>
  <c r="H140" i="3"/>
  <c r="D144" i="3"/>
  <c r="G144" i="3"/>
  <c r="H144" i="3"/>
  <c r="D137" i="3"/>
  <c r="G137" i="3"/>
  <c r="H137" i="3"/>
  <c r="D143" i="3"/>
  <c r="G143" i="3"/>
  <c r="H143" i="3"/>
  <c r="D113" i="3"/>
  <c r="G113" i="3"/>
  <c r="H113" i="3"/>
  <c r="D124" i="3"/>
  <c r="G124" i="3"/>
  <c r="H124" i="3"/>
  <c r="D119" i="3"/>
  <c r="G119" i="3"/>
  <c r="H119" i="3"/>
  <c r="D116" i="3"/>
  <c r="G116" i="3"/>
  <c r="H116" i="3"/>
  <c r="D115" i="3"/>
  <c r="G115" i="3"/>
  <c r="H115" i="3"/>
  <c r="D117" i="3"/>
  <c r="G117" i="3"/>
  <c r="H117" i="3"/>
  <c r="D120" i="3"/>
  <c r="G120" i="3"/>
  <c r="H120" i="3"/>
  <c r="D118" i="3"/>
  <c r="G118" i="3"/>
  <c r="H118" i="3"/>
  <c r="D121" i="3"/>
  <c r="G121" i="3"/>
  <c r="H121" i="3"/>
  <c r="D123" i="3"/>
  <c r="G123" i="3"/>
  <c r="H123" i="3"/>
  <c r="D122" i="3"/>
  <c r="G122" i="3"/>
  <c r="H122" i="3"/>
  <c r="D114" i="3"/>
  <c r="G114" i="3"/>
  <c r="H114" i="3"/>
  <c r="D101" i="3"/>
  <c r="G101" i="3"/>
  <c r="H101" i="3"/>
  <c r="D102" i="3"/>
  <c r="G102" i="3"/>
  <c r="H102" i="3"/>
  <c r="D103" i="3"/>
  <c r="G103" i="3"/>
  <c r="H103" i="3"/>
  <c r="D95" i="3"/>
  <c r="G95" i="3"/>
  <c r="H95" i="3"/>
  <c r="D92" i="3"/>
  <c r="G92" i="3"/>
  <c r="H92" i="3"/>
  <c r="D96" i="3"/>
  <c r="G96" i="3"/>
  <c r="H96" i="3"/>
  <c r="D100" i="3"/>
  <c r="G100" i="3"/>
  <c r="H100" i="3"/>
  <c r="D97" i="3"/>
  <c r="G97" i="3"/>
  <c r="H97" i="3"/>
  <c r="D94" i="3"/>
  <c r="G94" i="3"/>
  <c r="H94" i="3"/>
  <c r="D98" i="3"/>
  <c r="G98" i="3"/>
  <c r="H98" i="3"/>
  <c r="D93" i="3"/>
  <c r="G93" i="3"/>
  <c r="H93" i="3"/>
  <c r="D104" i="3"/>
  <c r="G104" i="3"/>
  <c r="H104" i="3"/>
  <c r="D99" i="3"/>
  <c r="G99" i="3"/>
  <c r="H99" i="3"/>
  <c r="D91" i="3"/>
  <c r="G91" i="3"/>
  <c r="H91" i="3"/>
  <c r="D70" i="3"/>
  <c r="G70" i="3"/>
  <c r="H70" i="3"/>
  <c r="D80" i="3"/>
  <c r="G80" i="3"/>
  <c r="H80" i="3"/>
  <c r="D74" i="3"/>
  <c r="G74" i="3"/>
  <c r="H74" i="3"/>
  <c r="D76" i="3"/>
  <c r="G76" i="3"/>
  <c r="H76" i="3"/>
  <c r="D71" i="3"/>
  <c r="G71" i="3"/>
  <c r="H71" i="3"/>
  <c r="D72" i="3"/>
  <c r="G72" i="3"/>
  <c r="H72" i="3"/>
  <c r="D81" i="3"/>
  <c r="G81" i="3"/>
  <c r="H81" i="3"/>
  <c r="D78" i="3"/>
  <c r="G78" i="3"/>
  <c r="H78" i="3"/>
  <c r="D79" i="3"/>
  <c r="G79" i="3"/>
  <c r="H79" i="3"/>
  <c r="D75" i="3"/>
  <c r="G75" i="3"/>
  <c r="H75" i="3"/>
  <c r="D77" i="3"/>
  <c r="G77" i="3"/>
  <c r="H77" i="3"/>
  <c r="D82" i="3"/>
  <c r="G82" i="3"/>
  <c r="H82" i="3"/>
  <c r="D73" i="3"/>
  <c r="G73" i="3"/>
  <c r="H73" i="3"/>
  <c r="D69" i="3"/>
  <c r="G69" i="3"/>
  <c r="H69" i="3"/>
  <c r="D56" i="3"/>
  <c r="G56" i="3"/>
  <c r="H56" i="3"/>
  <c r="D49" i="3"/>
  <c r="G49" i="3"/>
  <c r="H49" i="3"/>
  <c r="D48" i="3"/>
  <c r="G48" i="3"/>
  <c r="H48" i="3"/>
  <c r="D57" i="3"/>
  <c r="G57" i="3"/>
  <c r="H57" i="3"/>
  <c r="D52" i="3"/>
  <c r="G52" i="3"/>
  <c r="H52" i="3"/>
  <c r="D58" i="3"/>
  <c r="G58" i="3"/>
  <c r="H58" i="3"/>
  <c r="D59" i="3"/>
  <c r="G59" i="3"/>
  <c r="H59" i="3"/>
  <c r="D60" i="3"/>
  <c r="G60" i="3"/>
  <c r="H60" i="3"/>
  <c r="D51" i="3"/>
  <c r="G51" i="3"/>
  <c r="H51" i="3"/>
  <c r="D50" i="3"/>
  <c r="G50" i="3"/>
  <c r="H50" i="3"/>
  <c r="D54" i="3"/>
  <c r="G54" i="3"/>
  <c r="H54" i="3"/>
  <c r="D53" i="3"/>
  <c r="G53" i="3"/>
  <c r="H53" i="3"/>
  <c r="D55" i="3"/>
  <c r="G55" i="3"/>
  <c r="H55" i="3"/>
  <c r="D47" i="3"/>
  <c r="G47" i="3"/>
  <c r="H47" i="3"/>
  <c r="D25" i="3"/>
  <c r="G25" i="3"/>
  <c r="H25" i="3"/>
  <c r="D37" i="3"/>
  <c r="G37" i="3"/>
  <c r="H37" i="3"/>
  <c r="D38" i="3"/>
  <c r="G38" i="3"/>
  <c r="H38" i="3"/>
  <c r="D29" i="3"/>
  <c r="G29" i="3"/>
  <c r="H29" i="3"/>
  <c r="D27" i="3"/>
  <c r="G27" i="3"/>
  <c r="H27" i="3"/>
  <c r="D32" i="3"/>
  <c r="G32" i="3"/>
  <c r="H32" i="3"/>
  <c r="D35" i="3"/>
  <c r="G35" i="3"/>
  <c r="H35" i="3"/>
  <c r="D31" i="3"/>
  <c r="G31" i="3"/>
  <c r="H31" i="3"/>
  <c r="D28" i="3"/>
  <c r="G28" i="3"/>
  <c r="H28" i="3"/>
  <c r="D30" i="3"/>
  <c r="G30" i="3"/>
  <c r="H30" i="3"/>
  <c r="D33" i="3"/>
  <c r="G33" i="3"/>
  <c r="H33" i="3"/>
  <c r="D36" i="3"/>
  <c r="G36" i="3"/>
  <c r="H36" i="3"/>
  <c r="D34" i="3"/>
  <c r="G34" i="3"/>
  <c r="H34" i="3"/>
  <c r="D26" i="3"/>
  <c r="G26" i="3"/>
  <c r="H26" i="3"/>
  <c r="D4" i="3"/>
  <c r="G4" i="3"/>
  <c r="H4" i="3"/>
  <c r="D14" i="3"/>
  <c r="G14" i="3"/>
  <c r="H14" i="3"/>
  <c r="D15" i="3"/>
  <c r="G15" i="3"/>
  <c r="H15" i="3"/>
  <c r="D16" i="3"/>
  <c r="G16" i="3"/>
  <c r="H16" i="3"/>
  <c r="D8" i="3"/>
  <c r="G8" i="3"/>
  <c r="H8" i="3"/>
  <c r="D9" i="3"/>
  <c r="G9" i="3"/>
  <c r="H9" i="3"/>
  <c r="D7" i="3"/>
  <c r="G7" i="3"/>
  <c r="H7" i="3"/>
  <c r="D11" i="3"/>
  <c r="G11" i="3"/>
  <c r="H11" i="3"/>
  <c r="D5" i="3"/>
  <c r="G5" i="3"/>
  <c r="H5" i="3"/>
  <c r="D13" i="3"/>
  <c r="G13" i="3"/>
  <c r="H13" i="3"/>
  <c r="D10" i="3"/>
  <c r="G10" i="3"/>
  <c r="H10" i="3"/>
  <c r="D6" i="3"/>
  <c r="G6" i="3"/>
  <c r="H6" i="3"/>
  <c r="D12" i="3"/>
  <c r="G12" i="3"/>
  <c r="H12" i="3"/>
  <c r="D3" i="3"/>
  <c r="G3" i="3"/>
  <c r="H3" i="3"/>
</calcChain>
</file>

<file path=xl/sharedStrings.xml><?xml version="1.0" encoding="utf-8"?>
<sst xmlns="http://schemas.openxmlformats.org/spreadsheetml/2006/main" count="1333" uniqueCount="735">
  <si>
    <t>董芳杰</t>
    <phoneticPr fontId="6" type="noConversion"/>
  </si>
  <si>
    <t>崔辰新</t>
    <phoneticPr fontId="6" type="noConversion"/>
  </si>
  <si>
    <t>杨薇</t>
    <phoneticPr fontId="6" type="noConversion"/>
  </si>
  <si>
    <t>宁让让</t>
    <phoneticPr fontId="6" type="noConversion"/>
  </si>
  <si>
    <t>王海燕</t>
    <phoneticPr fontId="6" type="noConversion"/>
  </si>
  <si>
    <t>王雅锟</t>
    <phoneticPr fontId="6" type="noConversion"/>
  </si>
  <si>
    <t>吕佳慧</t>
    <phoneticPr fontId="6" type="noConversion"/>
  </si>
  <si>
    <t>王影</t>
    <phoneticPr fontId="6" type="noConversion"/>
  </si>
  <si>
    <t>程巍</t>
    <phoneticPr fontId="6" type="noConversion"/>
  </si>
  <si>
    <t>姜婷</t>
  </si>
  <si>
    <t>樊瑞娟</t>
    <phoneticPr fontId="6" type="noConversion"/>
  </si>
  <si>
    <t>姜菲</t>
    <phoneticPr fontId="6" type="noConversion"/>
  </si>
  <si>
    <t>蒋娜</t>
    <phoneticPr fontId="6" type="noConversion"/>
  </si>
  <si>
    <t>佟卓娜</t>
    <phoneticPr fontId="6" type="noConversion"/>
  </si>
  <si>
    <t>李学超</t>
    <phoneticPr fontId="6" type="noConversion"/>
  </si>
  <si>
    <t>薛晴</t>
    <phoneticPr fontId="6" type="noConversion"/>
  </si>
  <si>
    <t>刘珍</t>
    <phoneticPr fontId="6" type="noConversion"/>
  </si>
  <si>
    <t>李佳</t>
    <phoneticPr fontId="6" type="noConversion"/>
  </si>
  <si>
    <t>张漫</t>
    <phoneticPr fontId="6" type="noConversion"/>
  </si>
  <si>
    <t>张家杰</t>
    <phoneticPr fontId="6" type="noConversion"/>
  </si>
  <si>
    <t>张新华</t>
    <phoneticPr fontId="6" type="noConversion"/>
  </si>
  <si>
    <t>王红艳</t>
    <phoneticPr fontId="6" type="noConversion"/>
  </si>
  <si>
    <t>韩莎莎</t>
    <phoneticPr fontId="6" type="noConversion"/>
  </si>
  <si>
    <t>王微</t>
    <phoneticPr fontId="6" type="noConversion"/>
  </si>
  <si>
    <t>闫英夫</t>
    <phoneticPr fontId="6" type="noConversion"/>
  </si>
  <si>
    <t>郭晶晶</t>
    <phoneticPr fontId="6" type="noConversion"/>
  </si>
  <si>
    <t>薛俊娟</t>
    <phoneticPr fontId="6" type="noConversion"/>
  </si>
  <si>
    <t>贾亚青</t>
    <phoneticPr fontId="6" type="noConversion"/>
  </si>
  <si>
    <t>郝丽</t>
    <phoneticPr fontId="6" type="noConversion"/>
  </si>
  <si>
    <t>李静</t>
    <phoneticPr fontId="6" type="noConversion"/>
  </si>
  <si>
    <t>肖攀</t>
  </si>
  <si>
    <t>李雪娇</t>
    <phoneticPr fontId="6" type="noConversion"/>
  </si>
  <si>
    <t>赵童</t>
    <phoneticPr fontId="6" type="noConversion"/>
  </si>
  <si>
    <t>滑笑</t>
    <phoneticPr fontId="6" type="noConversion"/>
  </si>
  <si>
    <t>芦蕊</t>
    <phoneticPr fontId="6" type="noConversion"/>
  </si>
  <si>
    <t>周萌</t>
    <phoneticPr fontId="6" type="noConversion"/>
  </si>
  <si>
    <t>齐闯</t>
    <phoneticPr fontId="6" type="noConversion"/>
  </si>
  <si>
    <t>秦秋妹</t>
    <phoneticPr fontId="6" type="noConversion"/>
  </si>
  <si>
    <t>李瑶</t>
    <phoneticPr fontId="6" type="noConversion"/>
  </si>
  <si>
    <t>田璐</t>
    <phoneticPr fontId="6" type="noConversion"/>
  </si>
  <si>
    <t>张欢</t>
    <phoneticPr fontId="6" type="noConversion"/>
  </si>
  <si>
    <t>董晓</t>
    <phoneticPr fontId="6" type="noConversion"/>
  </si>
  <si>
    <t>孙利影</t>
    <phoneticPr fontId="6" type="noConversion"/>
  </si>
  <si>
    <t>刘翠翠</t>
    <phoneticPr fontId="6" type="noConversion"/>
  </si>
  <si>
    <t>刘晴</t>
    <phoneticPr fontId="6" type="noConversion"/>
  </si>
  <si>
    <t>王雅静</t>
    <phoneticPr fontId="6" type="noConversion"/>
  </si>
  <si>
    <t>王瑾</t>
    <phoneticPr fontId="6" type="noConversion"/>
  </si>
  <si>
    <t>荣旋</t>
    <phoneticPr fontId="6" type="noConversion"/>
  </si>
  <si>
    <t>李翠翠</t>
    <phoneticPr fontId="6" type="noConversion"/>
  </si>
  <si>
    <t>何艳凤</t>
    <phoneticPr fontId="6" type="noConversion"/>
  </si>
  <si>
    <t>胡凯彤</t>
    <phoneticPr fontId="6" type="noConversion"/>
  </si>
  <si>
    <t>朱泽南</t>
    <phoneticPr fontId="6" type="noConversion"/>
  </si>
  <si>
    <t>齐美香</t>
  </si>
  <si>
    <t>张瑞阳</t>
    <phoneticPr fontId="6" type="noConversion"/>
  </si>
  <si>
    <t>周美美</t>
    <phoneticPr fontId="6" type="noConversion"/>
  </si>
  <si>
    <t>郭乐乐</t>
    <phoneticPr fontId="6" type="noConversion"/>
  </si>
  <si>
    <t>张爽</t>
    <phoneticPr fontId="6" type="noConversion"/>
  </si>
  <si>
    <t>张晶</t>
    <phoneticPr fontId="6" type="noConversion"/>
  </si>
  <si>
    <t>耿若彬</t>
    <phoneticPr fontId="6" type="noConversion"/>
  </si>
  <si>
    <t>陈兴芬</t>
    <phoneticPr fontId="6" type="noConversion"/>
  </si>
  <si>
    <t>王磊</t>
    <phoneticPr fontId="6" type="noConversion"/>
  </si>
  <si>
    <t>王庆猛</t>
    <phoneticPr fontId="6" type="noConversion"/>
  </si>
  <si>
    <t>李悦</t>
    <phoneticPr fontId="6" type="noConversion"/>
  </si>
  <si>
    <t>黄美杰</t>
    <phoneticPr fontId="6" type="noConversion"/>
  </si>
  <si>
    <t>朱丹丹</t>
    <phoneticPr fontId="6" type="noConversion"/>
  </si>
  <si>
    <t>马振军</t>
    <phoneticPr fontId="6" type="noConversion"/>
  </si>
  <si>
    <t>邱紫剑</t>
    <phoneticPr fontId="6" type="noConversion"/>
  </si>
  <si>
    <t>郝凤楠</t>
    <phoneticPr fontId="6" type="noConversion"/>
  </si>
  <si>
    <t>郭锋</t>
  </si>
  <si>
    <t>李改艳</t>
    <phoneticPr fontId="1" type="noConversion"/>
  </si>
  <si>
    <t>樊艳芳</t>
    <phoneticPr fontId="1" type="noConversion"/>
  </si>
  <si>
    <t>杨宁</t>
    <phoneticPr fontId="1" type="noConversion"/>
  </si>
  <si>
    <t>陈志敏</t>
    <phoneticPr fontId="1" type="noConversion"/>
  </si>
  <si>
    <t>王芸</t>
    <phoneticPr fontId="1" type="noConversion"/>
  </si>
  <si>
    <t>张淑玲</t>
    <phoneticPr fontId="1" type="noConversion"/>
  </si>
  <si>
    <t>连海玲</t>
    <phoneticPr fontId="1" type="noConversion"/>
  </si>
  <si>
    <t>孟维雪</t>
    <phoneticPr fontId="1" type="noConversion"/>
  </si>
  <si>
    <t>李磊</t>
    <phoneticPr fontId="1" type="noConversion"/>
  </si>
  <si>
    <t>邬双双</t>
    <phoneticPr fontId="1" type="noConversion"/>
  </si>
  <si>
    <t>刘秋蕊</t>
    <phoneticPr fontId="1" type="noConversion"/>
  </si>
  <si>
    <t>陈蒙</t>
    <phoneticPr fontId="1" type="noConversion"/>
  </si>
  <si>
    <t>邢向飞</t>
    <phoneticPr fontId="1" type="noConversion"/>
  </si>
  <si>
    <t>许梦珍</t>
    <phoneticPr fontId="1" type="noConversion"/>
  </si>
  <si>
    <t>沈洪婕</t>
    <phoneticPr fontId="1" type="noConversion"/>
  </si>
  <si>
    <t>王丽红</t>
    <phoneticPr fontId="1" type="noConversion"/>
  </si>
  <si>
    <t>韩香玉</t>
    <phoneticPr fontId="1" type="noConversion"/>
  </si>
  <si>
    <t>谭亚静</t>
    <phoneticPr fontId="1" type="noConversion"/>
  </si>
  <si>
    <t>金璐</t>
    <phoneticPr fontId="1" type="noConversion"/>
  </si>
  <si>
    <t>王硕</t>
  </si>
  <si>
    <t>张雪</t>
    <phoneticPr fontId="1" type="noConversion"/>
  </si>
  <si>
    <t>孙红霞</t>
    <phoneticPr fontId="1" type="noConversion"/>
  </si>
  <si>
    <t>何建伟</t>
    <phoneticPr fontId="1" type="noConversion"/>
  </si>
  <si>
    <t>刘艳云</t>
    <phoneticPr fontId="1" type="noConversion"/>
  </si>
  <si>
    <t>刘玉杰</t>
    <phoneticPr fontId="1" type="noConversion"/>
  </si>
  <si>
    <t>翟晓媚</t>
    <phoneticPr fontId="1" type="noConversion"/>
  </si>
  <si>
    <t>孙宏超</t>
  </si>
  <si>
    <t>赵瑞</t>
    <phoneticPr fontId="1" type="noConversion"/>
  </si>
  <si>
    <t>张醍</t>
  </si>
  <si>
    <t>赵威</t>
    <phoneticPr fontId="1" type="noConversion"/>
  </si>
  <si>
    <t>卞晶晶</t>
    <phoneticPr fontId="1" type="noConversion"/>
  </si>
  <si>
    <t>芦海芳</t>
  </si>
  <si>
    <t>刘新</t>
  </si>
  <si>
    <t>陈玲</t>
    <phoneticPr fontId="1" type="noConversion"/>
  </si>
  <si>
    <t>姜彤彤</t>
    <phoneticPr fontId="1" type="noConversion"/>
  </si>
  <si>
    <t>黄焰焰</t>
    <phoneticPr fontId="1" type="noConversion"/>
  </si>
  <si>
    <t>郝佳月</t>
    <phoneticPr fontId="1" type="noConversion"/>
  </si>
  <si>
    <t>张禄涛</t>
  </si>
  <si>
    <t>刘媛媛</t>
  </si>
  <si>
    <t xml:space="preserve"> 朱明艳</t>
  </si>
  <si>
    <t>马丽丽</t>
    <phoneticPr fontId="1" type="noConversion"/>
  </si>
  <si>
    <t>赵莹</t>
  </si>
  <si>
    <t>田文</t>
  </si>
  <si>
    <t>李进</t>
    <phoneticPr fontId="1" type="noConversion"/>
  </si>
  <si>
    <t>蔡争</t>
    <phoneticPr fontId="1" type="noConversion"/>
  </si>
  <si>
    <t>陈明嫄</t>
    <phoneticPr fontId="1" type="noConversion"/>
  </si>
  <si>
    <t>张晓驰</t>
    <phoneticPr fontId="1" type="noConversion"/>
  </si>
  <si>
    <t>宋奕璇</t>
    <phoneticPr fontId="1" type="noConversion"/>
  </si>
  <si>
    <t>吴美娟</t>
    <phoneticPr fontId="1" type="noConversion"/>
  </si>
  <si>
    <t>于瑞娟</t>
    <phoneticPr fontId="1" type="noConversion"/>
  </si>
  <si>
    <t>肖扬</t>
    <phoneticPr fontId="1" type="noConversion"/>
  </si>
  <si>
    <t>田慧媚</t>
    <phoneticPr fontId="1" type="noConversion"/>
  </si>
  <si>
    <t>靳国威</t>
    <phoneticPr fontId="1" type="noConversion"/>
  </si>
  <si>
    <t>周祎</t>
    <phoneticPr fontId="1" type="noConversion"/>
  </si>
  <si>
    <t>马春柳</t>
    <phoneticPr fontId="1" type="noConversion"/>
  </si>
  <si>
    <t>朱蒙蒙</t>
    <phoneticPr fontId="1" type="noConversion"/>
  </si>
  <si>
    <t>辉双羽</t>
    <phoneticPr fontId="1" type="noConversion"/>
  </si>
  <si>
    <t>王爽</t>
    <phoneticPr fontId="1" type="noConversion"/>
  </si>
  <si>
    <t>翟宁</t>
    <phoneticPr fontId="1" type="noConversion"/>
  </si>
  <si>
    <t>苗婷婷</t>
    <phoneticPr fontId="1" type="noConversion"/>
  </si>
  <si>
    <t>王琛</t>
    <phoneticPr fontId="1" type="noConversion"/>
  </si>
  <si>
    <t>郑宏伟</t>
    <phoneticPr fontId="1" type="noConversion"/>
  </si>
  <si>
    <t>单丽娜</t>
    <phoneticPr fontId="1" type="noConversion"/>
  </si>
  <si>
    <t>吴孟娜</t>
    <phoneticPr fontId="1" type="noConversion"/>
  </si>
  <si>
    <t>姜亚红</t>
  </si>
  <si>
    <t>白丽娜</t>
    <phoneticPr fontId="1" type="noConversion"/>
  </si>
  <si>
    <t>张辉</t>
    <phoneticPr fontId="1" type="noConversion"/>
  </si>
  <si>
    <t>张海晨</t>
    <phoneticPr fontId="1" type="noConversion"/>
  </si>
  <si>
    <t>杜朔</t>
    <phoneticPr fontId="1" type="noConversion"/>
  </si>
  <si>
    <t>窦含玉</t>
    <phoneticPr fontId="1" type="noConversion"/>
  </si>
  <si>
    <t>李慧敏</t>
    <phoneticPr fontId="1" type="noConversion"/>
  </si>
  <si>
    <t>徐畅</t>
    <phoneticPr fontId="1" type="noConversion"/>
  </si>
  <si>
    <t>韩美玲</t>
    <phoneticPr fontId="1" type="noConversion"/>
  </si>
  <si>
    <t>鲁建红</t>
    <phoneticPr fontId="1" type="noConversion"/>
  </si>
  <si>
    <t>李解</t>
    <phoneticPr fontId="1" type="noConversion"/>
  </si>
  <si>
    <t>张超</t>
    <phoneticPr fontId="1" type="noConversion"/>
  </si>
  <si>
    <t>刘博然</t>
    <phoneticPr fontId="1" type="noConversion"/>
  </si>
  <si>
    <t>马骁骁</t>
  </si>
  <si>
    <t>刘睿谦</t>
    <phoneticPr fontId="1" type="noConversion"/>
  </si>
  <si>
    <t>刘梦晨</t>
    <phoneticPr fontId="1" type="noConversion"/>
  </si>
  <si>
    <t>张鸣昊</t>
    <phoneticPr fontId="1" type="noConversion"/>
  </si>
  <si>
    <t>何悦</t>
  </si>
  <si>
    <t>逯猛</t>
  </si>
  <si>
    <t>赵宝根</t>
  </si>
  <si>
    <t>霍钢</t>
  </si>
  <si>
    <t>闫京</t>
  </si>
  <si>
    <t>董迎曦</t>
  </si>
  <si>
    <t>张亚静</t>
    <phoneticPr fontId="1" type="noConversion"/>
  </si>
  <si>
    <t>陈星华</t>
    <phoneticPr fontId="1" type="noConversion"/>
  </si>
  <si>
    <t>马凤侠</t>
    <phoneticPr fontId="1" type="noConversion"/>
  </si>
  <si>
    <t>刘水苓</t>
    <phoneticPr fontId="1" type="noConversion"/>
  </si>
  <si>
    <t>吴丹</t>
    <phoneticPr fontId="1" type="noConversion"/>
  </si>
  <si>
    <t>马明月</t>
    <phoneticPr fontId="1" type="noConversion"/>
  </si>
  <si>
    <t>王军娜</t>
    <phoneticPr fontId="1" type="noConversion"/>
  </si>
  <si>
    <t>于静冉</t>
    <phoneticPr fontId="1" type="noConversion"/>
  </si>
  <si>
    <t>杨秀秀</t>
    <phoneticPr fontId="1" type="noConversion"/>
  </si>
  <si>
    <t>王春懿</t>
    <phoneticPr fontId="1" type="noConversion"/>
  </si>
  <si>
    <t>冯晔</t>
    <phoneticPr fontId="1" type="noConversion"/>
  </si>
  <si>
    <t>杨菲</t>
    <phoneticPr fontId="1" type="noConversion"/>
  </si>
  <si>
    <t>杨月姣</t>
    <phoneticPr fontId="1" type="noConversion"/>
  </si>
  <si>
    <t>李洋</t>
    <phoneticPr fontId="1" type="noConversion"/>
  </si>
  <si>
    <t>胡晓然</t>
    <phoneticPr fontId="1" type="noConversion"/>
  </si>
  <si>
    <t>李宛司</t>
    <phoneticPr fontId="1" type="noConversion"/>
  </si>
  <si>
    <t>李彦儒</t>
    <phoneticPr fontId="1" type="noConversion"/>
  </si>
  <si>
    <t>姚近</t>
    <phoneticPr fontId="1" type="noConversion"/>
  </si>
  <si>
    <t>许美清</t>
    <phoneticPr fontId="1" type="noConversion"/>
  </si>
  <si>
    <t>翟丽平</t>
  </si>
  <si>
    <t>马鸣远</t>
  </si>
  <si>
    <t>靳苗苗</t>
  </si>
  <si>
    <t>巩梓竹</t>
  </si>
  <si>
    <t>王静</t>
    <phoneticPr fontId="1" type="noConversion"/>
  </si>
  <si>
    <t>刘帅</t>
    <phoneticPr fontId="1" type="noConversion"/>
  </si>
  <si>
    <t>于衷浩</t>
    <phoneticPr fontId="1" type="noConversion"/>
  </si>
  <si>
    <t>朱龙翔</t>
    <phoneticPr fontId="1" type="noConversion"/>
  </si>
  <si>
    <t>王继光</t>
    <phoneticPr fontId="1" type="noConversion"/>
  </si>
  <si>
    <t>李云海</t>
    <phoneticPr fontId="1" type="noConversion"/>
  </si>
  <si>
    <t>王哲薇</t>
    <phoneticPr fontId="1" type="noConversion"/>
  </si>
  <si>
    <t>李猛</t>
    <phoneticPr fontId="1" type="noConversion"/>
  </si>
  <si>
    <t>刘欣荣</t>
    <phoneticPr fontId="1" type="noConversion"/>
  </si>
  <si>
    <t>徐丽楷</t>
    <phoneticPr fontId="1" type="noConversion"/>
  </si>
  <si>
    <t>马春成</t>
    <phoneticPr fontId="1" type="noConversion"/>
  </si>
  <si>
    <t>李腾飞</t>
    <phoneticPr fontId="1" type="noConversion"/>
  </si>
  <si>
    <t>任兆坤</t>
    <phoneticPr fontId="1" type="noConversion"/>
  </si>
  <si>
    <t>王露</t>
    <phoneticPr fontId="1" type="noConversion"/>
  </si>
  <si>
    <t>何利鑫</t>
    <phoneticPr fontId="1" type="noConversion"/>
  </si>
  <si>
    <t>马伟勇</t>
    <phoneticPr fontId="1" type="noConversion"/>
  </si>
  <si>
    <t>刘海旭</t>
    <phoneticPr fontId="1" type="noConversion"/>
  </si>
  <si>
    <t>于美英</t>
    <phoneticPr fontId="1" type="noConversion"/>
  </si>
  <si>
    <t>刘晓唤</t>
    <phoneticPr fontId="1" type="noConversion"/>
  </si>
  <si>
    <t>王士达</t>
    <phoneticPr fontId="1" type="noConversion"/>
  </si>
  <si>
    <t>刘文硕</t>
    <phoneticPr fontId="1" type="noConversion"/>
  </si>
  <si>
    <t>傅珊珊</t>
    <phoneticPr fontId="1" type="noConversion"/>
  </si>
  <si>
    <t>胡松雪</t>
    <phoneticPr fontId="1" type="noConversion"/>
  </si>
  <si>
    <t>张宇</t>
    <phoneticPr fontId="1" type="noConversion"/>
  </si>
  <si>
    <t>杨华雪</t>
    <phoneticPr fontId="1" type="noConversion"/>
  </si>
  <si>
    <t>王俊辉</t>
    <phoneticPr fontId="1" type="noConversion"/>
  </si>
  <si>
    <t>邢伊蕊</t>
    <phoneticPr fontId="1" type="noConversion"/>
  </si>
  <si>
    <t>蔡佳楠</t>
    <phoneticPr fontId="1" type="noConversion"/>
  </si>
  <si>
    <t>王帅</t>
    <phoneticPr fontId="1" type="noConversion"/>
  </si>
  <si>
    <t>肖永建</t>
    <phoneticPr fontId="1" type="noConversion"/>
  </si>
  <si>
    <t>李佳浩</t>
    <phoneticPr fontId="1" type="noConversion"/>
  </si>
  <si>
    <t>李中秋</t>
    <phoneticPr fontId="1" type="noConversion"/>
  </si>
  <si>
    <t>王宗慧</t>
    <phoneticPr fontId="1" type="noConversion"/>
  </si>
  <si>
    <t>房宇</t>
    <phoneticPr fontId="1" type="noConversion"/>
  </si>
  <si>
    <t>胡爱民</t>
    <phoneticPr fontId="1" type="noConversion"/>
  </si>
  <si>
    <t xml:space="preserve"> 许运涛</t>
    <phoneticPr fontId="1" type="noConversion"/>
  </si>
  <si>
    <t>于文涛</t>
    <phoneticPr fontId="1" type="noConversion"/>
  </si>
  <si>
    <t xml:space="preserve"> 张龙</t>
    <phoneticPr fontId="1" type="noConversion"/>
  </si>
  <si>
    <t>杨洪亮</t>
    <phoneticPr fontId="1" type="noConversion"/>
  </si>
  <si>
    <t>赵乐</t>
    <phoneticPr fontId="1" type="noConversion"/>
  </si>
  <si>
    <t>吴孟蕊</t>
    <phoneticPr fontId="1" type="noConversion"/>
  </si>
  <si>
    <t>马骏</t>
    <phoneticPr fontId="1" type="noConversion"/>
  </si>
  <si>
    <t>周艳</t>
    <phoneticPr fontId="1" type="noConversion"/>
  </si>
  <si>
    <t>杜轩</t>
    <phoneticPr fontId="1" type="noConversion"/>
  </si>
  <si>
    <t>黄婕</t>
    <phoneticPr fontId="1" type="noConversion"/>
  </si>
  <si>
    <t>范月翠</t>
    <phoneticPr fontId="1" type="noConversion"/>
  </si>
  <si>
    <t>魏妍妍</t>
    <phoneticPr fontId="1" type="noConversion"/>
  </si>
  <si>
    <t>焦畅</t>
    <phoneticPr fontId="1" type="noConversion"/>
  </si>
  <si>
    <t>梁闪闪</t>
    <phoneticPr fontId="1" type="noConversion"/>
  </si>
  <si>
    <t>吴莲莲</t>
    <phoneticPr fontId="1" type="noConversion"/>
  </si>
  <si>
    <t>李雪</t>
    <phoneticPr fontId="1" type="noConversion"/>
  </si>
  <si>
    <t>田全磊</t>
    <phoneticPr fontId="1" type="noConversion"/>
  </si>
  <si>
    <t>杨艳敏</t>
    <phoneticPr fontId="1" type="noConversion"/>
  </si>
  <si>
    <t>马月</t>
    <phoneticPr fontId="1" type="noConversion"/>
  </si>
  <si>
    <t>任玉静</t>
    <phoneticPr fontId="1" type="noConversion"/>
  </si>
  <si>
    <t>闫维倩</t>
    <phoneticPr fontId="1" type="noConversion"/>
  </si>
  <si>
    <t>吴妍</t>
    <phoneticPr fontId="1" type="noConversion"/>
  </si>
  <si>
    <t>朱雅杰</t>
    <phoneticPr fontId="1" type="noConversion"/>
  </si>
  <si>
    <t>程珊</t>
    <phoneticPr fontId="1" type="noConversion"/>
  </si>
  <si>
    <t>龚雅薰</t>
    <phoneticPr fontId="1" type="noConversion"/>
  </si>
  <si>
    <t>姜新香</t>
    <phoneticPr fontId="1" type="noConversion"/>
  </si>
  <si>
    <t>庞琳琳</t>
    <phoneticPr fontId="1" type="noConversion"/>
  </si>
  <si>
    <t>张玉</t>
    <phoneticPr fontId="1" type="noConversion"/>
  </si>
  <si>
    <t xml:space="preserve"> 王妍几</t>
    <phoneticPr fontId="1" type="noConversion"/>
  </si>
  <si>
    <t>王艳玲</t>
    <phoneticPr fontId="1" type="noConversion"/>
  </si>
  <si>
    <t>冯倩</t>
    <phoneticPr fontId="1" type="noConversion"/>
  </si>
  <si>
    <t>王丹</t>
    <phoneticPr fontId="1" type="noConversion"/>
  </si>
  <si>
    <t>孟婷</t>
    <phoneticPr fontId="1" type="noConversion"/>
  </si>
  <si>
    <t>孔立洋</t>
    <phoneticPr fontId="1" type="noConversion"/>
  </si>
  <si>
    <t>崔淑君</t>
    <phoneticPr fontId="1" type="noConversion"/>
  </si>
  <si>
    <t>王晓合</t>
    <phoneticPr fontId="1" type="noConversion"/>
  </si>
  <si>
    <t>王瑞</t>
    <phoneticPr fontId="1" type="noConversion"/>
  </si>
  <si>
    <t>冯雪薇</t>
    <phoneticPr fontId="1" type="noConversion"/>
  </si>
  <si>
    <t>徐闪闪</t>
    <phoneticPr fontId="1" type="noConversion"/>
  </si>
  <si>
    <t>刘丹</t>
    <phoneticPr fontId="1" type="noConversion"/>
  </si>
  <si>
    <t>王亭亭</t>
    <phoneticPr fontId="1" type="noConversion"/>
  </si>
  <si>
    <t>董安妮</t>
    <phoneticPr fontId="1" type="noConversion"/>
  </si>
  <si>
    <t>高巍</t>
    <phoneticPr fontId="1" type="noConversion"/>
  </si>
  <si>
    <t>王明月</t>
    <phoneticPr fontId="1" type="noConversion"/>
  </si>
  <si>
    <t>于静</t>
    <phoneticPr fontId="1" type="noConversion"/>
  </si>
  <si>
    <t>莫晨晔</t>
    <phoneticPr fontId="1" type="noConversion"/>
  </si>
  <si>
    <t>毕微微</t>
    <phoneticPr fontId="1" type="noConversion"/>
  </si>
  <si>
    <t>张艳</t>
    <phoneticPr fontId="1" type="noConversion"/>
  </si>
  <si>
    <t>高倩</t>
    <phoneticPr fontId="1" type="noConversion"/>
  </si>
  <si>
    <t>周佳楠</t>
    <phoneticPr fontId="1" type="noConversion"/>
  </si>
  <si>
    <t>李晴</t>
    <phoneticPr fontId="1" type="noConversion"/>
  </si>
  <si>
    <t>孙鹤莹</t>
    <phoneticPr fontId="1" type="noConversion"/>
  </si>
  <si>
    <t>张慧洁</t>
    <phoneticPr fontId="1" type="noConversion"/>
  </si>
  <si>
    <t>孟若楠</t>
    <phoneticPr fontId="1" type="noConversion"/>
  </si>
  <si>
    <t>刘威</t>
    <phoneticPr fontId="1" type="noConversion"/>
  </si>
  <si>
    <t>李晓琳</t>
    <phoneticPr fontId="1" type="noConversion"/>
  </si>
  <si>
    <t>王沛彤</t>
    <phoneticPr fontId="1" type="noConversion"/>
  </si>
  <si>
    <t>宋倩</t>
    <phoneticPr fontId="1" type="noConversion"/>
  </si>
  <si>
    <t>陈晴</t>
    <phoneticPr fontId="1" type="noConversion"/>
  </si>
  <si>
    <t>王晓晞</t>
    <phoneticPr fontId="1" type="noConversion"/>
  </si>
  <si>
    <t>孙伟杰</t>
    <phoneticPr fontId="1" type="noConversion"/>
  </si>
  <si>
    <t>闫西</t>
    <phoneticPr fontId="1" type="noConversion"/>
  </si>
  <si>
    <t>贾金翠</t>
    <phoneticPr fontId="1" type="noConversion"/>
  </si>
  <si>
    <t>蒋诗涵</t>
    <phoneticPr fontId="1" type="noConversion"/>
  </si>
  <si>
    <t>李春燕</t>
    <phoneticPr fontId="1" type="noConversion"/>
  </si>
  <si>
    <t>陈怡玲</t>
    <phoneticPr fontId="1" type="noConversion"/>
  </si>
  <si>
    <t>刘兴达</t>
    <phoneticPr fontId="1" type="noConversion"/>
  </si>
  <si>
    <t>石丽丽</t>
    <phoneticPr fontId="1" type="noConversion"/>
  </si>
  <si>
    <t>翟全桥</t>
    <phoneticPr fontId="1" type="noConversion"/>
  </si>
  <si>
    <t>魏淼</t>
    <phoneticPr fontId="1" type="noConversion"/>
  </si>
  <si>
    <t>张亚新</t>
    <phoneticPr fontId="1" type="noConversion"/>
  </si>
  <si>
    <t>李聪颖</t>
    <phoneticPr fontId="1" type="noConversion"/>
  </si>
  <si>
    <t>王媛媛</t>
    <phoneticPr fontId="1" type="noConversion"/>
  </si>
  <si>
    <t>刘振环</t>
    <phoneticPr fontId="1" type="noConversion"/>
  </si>
  <si>
    <t>杨学焕</t>
    <phoneticPr fontId="1" type="noConversion"/>
  </si>
  <si>
    <t>李静</t>
    <phoneticPr fontId="1" type="noConversion"/>
  </si>
  <si>
    <t>张爽</t>
    <phoneticPr fontId="1" type="noConversion"/>
  </si>
  <si>
    <t>赵雅杰</t>
    <phoneticPr fontId="1" type="noConversion"/>
  </si>
  <si>
    <t>吉晓静</t>
    <phoneticPr fontId="1" type="noConversion"/>
  </si>
  <si>
    <t>张红叶</t>
    <phoneticPr fontId="1" type="noConversion"/>
  </si>
  <si>
    <t>李雨晴</t>
    <phoneticPr fontId="1" type="noConversion"/>
  </si>
  <si>
    <t>殷立苹</t>
    <phoneticPr fontId="1" type="noConversion"/>
  </si>
  <si>
    <t>刘静</t>
    <phoneticPr fontId="1" type="noConversion"/>
  </si>
  <si>
    <t>史阿楠</t>
    <phoneticPr fontId="1" type="noConversion"/>
  </si>
  <si>
    <t>杨颖</t>
    <phoneticPr fontId="1" type="noConversion"/>
  </si>
  <si>
    <t>张微微</t>
    <phoneticPr fontId="1" type="noConversion"/>
  </si>
  <si>
    <t>姓名</t>
    <phoneticPr fontId="1" type="noConversion"/>
  </si>
  <si>
    <t>备注</t>
    <phoneticPr fontId="1" type="noConversion"/>
  </si>
  <si>
    <t>董慧梅</t>
    <phoneticPr fontId="1" type="noConversion"/>
  </si>
  <si>
    <t>刘娜</t>
    <phoneticPr fontId="1" type="noConversion"/>
  </si>
  <si>
    <t>李春梅</t>
    <phoneticPr fontId="1" type="noConversion"/>
  </si>
  <si>
    <t>赵雅静</t>
    <phoneticPr fontId="1" type="noConversion"/>
  </si>
  <si>
    <t>杨荟煊</t>
    <phoneticPr fontId="1" type="noConversion"/>
  </si>
  <si>
    <t>周倩</t>
    <phoneticPr fontId="1" type="noConversion"/>
  </si>
  <si>
    <t>邵思</t>
    <phoneticPr fontId="1" type="noConversion"/>
  </si>
  <si>
    <t>刘雅旭</t>
    <phoneticPr fontId="1" type="noConversion"/>
  </si>
  <si>
    <t>董畅</t>
    <phoneticPr fontId="1" type="noConversion"/>
  </si>
  <si>
    <t>邢美微</t>
    <phoneticPr fontId="1" type="noConversion"/>
  </si>
  <si>
    <t>张艺芳</t>
    <phoneticPr fontId="1" type="noConversion"/>
  </si>
  <si>
    <t>雷智华</t>
    <phoneticPr fontId="1" type="noConversion"/>
  </si>
  <si>
    <t>薛巧玉</t>
    <phoneticPr fontId="1" type="noConversion"/>
  </si>
  <si>
    <t>王宏伟</t>
    <phoneticPr fontId="1" type="noConversion"/>
  </si>
  <si>
    <t>彭伟伟</t>
    <phoneticPr fontId="1" type="noConversion"/>
  </si>
  <si>
    <t>付帅男</t>
    <phoneticPr fontId="1" type="noConversion"/>
  </si>
  <si>
    <t>郑珊珊</t>
    <phoneticPr fontId="1" type="noConversion"/>
  </si>
  <si>
    <t>李萌</t>
    <phoneticPr fontId="1" type="noConversion"/>
  </si>
  <si>
    <t>刘艳桐</t>
    <phoneticPr fontId="1" type="noConversion"/>
  </si>
  <si>
    <t>赵淇</t>
    <phoneticPr fontId="1" type="noConversion"/>
  </si>
  <si>
    <t>董梦</t>
    <phoneticPr fontId="1" type="noConversion"/>
  </si>
  <si>
    <t>闫天天</t>
    <phoneticPr fontId="1" type="noConversion"/>
  </si>
  <si>
    <t>任学然</t>
    <phoneticPr fontId="1" type="noConversion"/>
  </si>
  <si>
    <t>王芳</t>
    <phoneticPr fontId="1" type="noConversion"/>
  </si>
  <si>
    <t>赵飞</t>
    <phoneticPr fontId="1" type="noConversion"/>
  </si>
  <si>
    <t>王麒尧</t>
    <phoneticPr fontId="1" type="noConversion"/>
  </si>
  <si>
    <t>孙雨丹</t>
    <phoneticPr fontId="1" type="noConversion"/>
  </si>
  <si>
    <t>郭悦</t>
    <phoneticPr fontId="1" type="noConversion"/>
  </si>
  <si>
    <t>许宏</t>
    <phoneticPr fontId="1" type="noConversion"/>
  </si>
  <si>
    <t>苏杰</t>
    <phoneticPr fontId="1" type="noConversion"/>
  </si>
  <si>
    <t>康建磊</t>
    <phoneticPr fontId="1" type="noConversion"/>
  </si>
  <si>
    <t>李昀鸿</t>
    <phoneticPr fontId="1" type="noConversion"/>
  </si>
  <si>
    <t>杨永苓</t>
    <phoneticPr fontId="1" type="noConversion"/>
  </si>
  <si>
    <t>崔华维</t>
    <phoneticPr fontId="1" type="noConversion"/>
  </si>
  <si>
    <t>孟祥倩</t>
    <phoneticPr fontId="1" type="noConversion"/>
  </si>
  <si>
    <t>史淑亭</t>
    <phoneticPr fontId="1" type="noConversion"/>
  </si>
  <si>
    <t>赵冬梅</t>
    <phoneticPr fontId="1" type="noConversion"/>
  </si>
  <si>
    <t>于洋</t>
    <phoneticPr fontId="1" type="noConversion"/>
  </si>
  <si>
    <t>孙儒华</t>
    <phoneticPr fontId="1" type="noConversion"/>
  </si>
  <si>
    <t>高艳</t>
    <phoneticPr fontId="1" type="noConversion"/>
  </si>
  <si>
    <t>马惠丹</t>
    <phoneticPr fontId="1" type="noConversion"/>
  </si>
  <si>
    <t>李博雅</t>
    <phoneticPr fontId="1" type="noConversion"/>
  </si>
  <si>
    <t>赵会娜</t>
    <phoneticPr fontId="1" type="noConversion"/>
  </si>
  <si>
    <t>刘婷</t>
    <phoneticPr fontId="1" type="noConversion"/>
  </si>
  <si>
    <t>李若冰</t>
    <phoneticPr fontId="1" type="noConversion"/>
  </si>
  <si>
    <t>潘佳佳</t>
    <phoneticPr fontId="1" type="noConversion"/>
  </si>
  <si>
    <t>尹一</t>
    <phoneticPr fontId="1" type="noConversion"/>
  </si>
  <si>
    <t>梁慧娜</t>
    <phoneticPr fontId="1" type="noConversion"/>
  </si>
  <si>
    <t>朱睿朋</t>
    <phoneticPr fontId="1" type="noConversion"/>
  </si>
  <si>
    <t>李尧</t>
    <phoneticPr fontId="1" type="noConversion"/>
  </si>
  <si>
    <t>郝瑷</t>
    <phoneticPr fontId="1" type="noConversion"/>
  </si>
  <si>
    <t>刘芳</t>
    <phoneticPr fontId="1" type="noConversion"/>
  </si>
  <si>
    <t>王景怡</t>
    <phoneticPr fontId="1" type="noConversion"/>
  </si>
  <si>
    <t>贾会青</t>
    <phoneticPr fontId="1" type="noConversion"/>
  </si>
  <si>
    <t>齐瑞</t>
    <phoneticPr fontId="1" type="noConversion"/>
  </si>
  <si>
    <t>孙杰</t>
    <phoneticPr fontId="1" type="noConversion"/>
  </si>
  <si>
    <t>李安曼</t>
    <phoneticPr fontId="1" type="noConversion"/>
  </si>
  <si>
    <t>郭海娇</t>
    <phoneticPr fontId="1" type="noConversion"/>
  </si>
  <si>
    <t>许婷婷</t>
    <phoneticPr fontId="1" type="noConversion"/>
  </si>
  <si>
    <t>王京楠</t>
    <phoneticPr fontId="1" type="noConversion"/>
  </si>
  <si>
    <t>沈楠</t>
    <phoneticPr fontId="1" type="noConversion"/>
  </si>
  <si>
    <t>赵美美</t>
    <phoneticPr fontId="1" type="noConversion"/>
  </si>
  <si>
    <t>李灵飞</t>
    <phoneticPr fontId="1" type="noConversion"/>
  </si>
  <si>
    <t>石孟宇</t>
    <phoneticPr fontId="1" type="noConversion"/>
  </si>
  <si>
    <t>王燕</t>
    <phoneticPr fontId="1" type="noConversion"/>
  </si>
  <si>
    <t>姚胜利</t>
    <phoneticPr fontId="1" type="noConversion"/>
  </si>
  <si>
    <t>董朝曦</t>
    <phoneticPr fontId="1" type="noConversion"/>
  </si>
  <si>
    <t>郑淑君</t>
    <phoneticPr fontId="1" type="noConversion"/>
  </si>
  <si>
    <t>王雅俊</t>
    <phoneticPr fontId="1" type="noConversion"/>
  </si>
  <si>
    <t>杨尚培</t>
    <phoneticPr fontId="1" type="noConversion"/>
  </si>
  <si>
    <t>王沁鹏</t>
    <phoneticPr fontId="1" type="noConversion"/>
  </si>
  <si>
    <t>熊立</t>
    <phoneticPr fontId="1" type="noConversion"/>
  </si>
  <si>
    <t>胡女只</t>
    <phoneticPr fontId="1" type="noConversion"/>
  </si>
  <si>
    <t>张萌</t>
    <phoneticPr fontId="1" type="noConversion"/>
  </si>
  <si>
    <t>左双</t>
    <phoneticPr fontId="1" type="noConversion"/>
  </si>
  <si>
    <t>赵莉莉</t>
    <phoneticPr fontId="1" type="noConversion"/>
  </si>
  <si>
    <t>孟水莲</t>
    <phoneticPr fontId="1" type="noConversion"/>
  </si>
  <si>
    <t>曹婷</t>
    <phoneticPr fontId="1" type="noConversion"/>
  </si>
  <si>
    <t>刘凯</t>
    <phoneticPr fontId="1" type="noConversion"/>
  </si>
  <si>
    <t>丁冉</t>
    <phoneticPr fontId="1" type="noConversion"/>
  </si>
  <si>
    <t>宋杏茹</t>
    <phoneticPr fontId="1" type="noConversion"/>
  </si>
  <si>
    <t xml:space="preserve"> 魏阿筠</t>
    <phoneticPr fontId="1" type="noConversion"/>
  </si>
  <si>
    <t>张占勇</t>
    <phoneticPr fontId="1" type="noConversion"/>
  </si>
  <si>
    <t>胡德美</t>
    <phoneticPr fontId="1" type="noConversion"/>
  </si>
  <si>
    <t>张芳</t>
    <phoneticPr fontId="1" type="noConversion"/>
  </si>
  <si>
    <t>王世佳</t>
    <phoneticPr fontId="1" type="noConversion"/>
  </si>
  <si>
    <t>张晶晶</t>
    <phoneticPr fontId="1" type="noConversion"/>
  </si>
  <si>
    <t>陈彦彤</t>
    <phoneticPr fontId="1" type="noConversion"/>
  </si>
  <si>
    <t>孙春侠</t>
    <phoneticPr fontId="1" type="noConversion"/>
  </si>
  <si>
    <t>姜楠</t>
    <phoneticPr fontId="1" type="noConversion"/>
  </si>
  <si>
    <t>邢然</t>
    <phoneticPr fontId="1" type="noConversion"/>
  </si>
  <si>
    <t>王蕾</t>
    <phoneticPr fontId="1" type="noConversion"/>
  </si>
  <si>
    <t>李爽</t>
    <phoneticPr fontId="1" type="noConversion"/>
  </si>
  <si>
    <t>耿佳思</t>
    <phoneticPr fontId="1" type="noConversion"/>
  </si>
  <si>
    <t>刘雪雪</t>
    <phoneticPr fontId="1" type="noConversion"/>
  </si>
  <si>
    <t>张雪</t>
    <phoneticPr fontId="1" type="noConversion"/>
  </si>
  <si>
    <t>郭世华</t>
    <phoneticPr fontId="1" type="noConversion"/>
  </si>
  <si>
    <t>刘眇彤</t>
    <phoneticPr fontId="1" type="noConversion"/>
  </si>
  <si>
    <t>冯迎</t>
    <phoneticPr fontId="1" type="noConversion"/>
  </si>
  <si>
    <t>汪艳娇</t>
    <phoneticPr fontId="1" type="noConversion"/>
  </si>
  <si>
    <t>万柯蕊</t>
    <phoneticPr fontId="1" type="noConversion"/>
  </si>
  <si>
    <t>蔡云焕</t>
    <phoneticPr fontId="1" type="noConversion"/>
  </si>
  <si>
    <t>戎艳敏</t>
    <phoneticPr fontId="1" type="noConversion"/>
  </si>
  <si>
    <t>高瑞杰</t>
    <phoneticPr fontId="1" type="noConversion"/>
  </si>
  <si>
    <t>孙玮康</t>
    <phoneticPr fontId="1" type="noConversion"/>
  </si>
  <si>
    <t>曹建英</t>
    <phoneticPr fontId="1" type="noConversion"/>
  </si>
  <si>
    <t>李素杰</t>
    <phoneticPr fontId="1" type="noConversion"/>
  </si>
  <si>
    <t>王俊钱</t>
    <phoneticPr fontId="1" type="noConversion"/>
  </si>
  <si>
    <t>刘晶</t>
    <phoneticPr fontId="1" type="noConversion"/>
  </si>
  <si>
    <t>王颖</t>
    <phoneticPr fontId="1" type="noConversion"/>
  </si>
  <si>
    <t>袁皓月</t>
    <phoneticPr fontId="1" type="noConversion"/>
  </si>
  <si>
    <t>王军</t>
    <phoneticPr fontId="1" type="noConversion"/>
  </si>
  <si>
    <t>杨兰</t>
    <phoneticPr fontId="1" type="noConversion"/>
  </si>
  <si>
    <t>刘玉静</t>
    <phoneticPr fontId="1" type="noConversion"/>
  </si>
  <si>
    <t>叶瑞娟</t>
    <phoneticPr fontId="1" type="noConversion"/>
  </si>
  <si>
    <t>张春雪</t>
    <phoneticPr fontId="1" type="noConversion"/>
  </si>
  <si>
    <t>白贝贝</t>
    <phoneticPr fontId="1" type="noConversion"/>
  </si>
  <si>
    <t>陈立蕊</t>
    <phoneticPr fontId="1" type="noConversion"/>
  </si>
  <si>
    <t>宋胜芳</t>
    <phoneticPr fontId="1" type="noConversion"/>
  </si>
  <si>
    <t>王红梅</t>
    <phoneticPr fontId="1" type="noConversion"/>
  </si>
  <si>
    <t>朱建娜</t>
    <phoneticPr fontId="1" type="noConversion"/>
  </si>
  <si>
    <t>毕美芳</t>
    <phoneticPr fontId="1" type="noConversion"/>
  </si>
  <si>
    <t>马丽丽</t>
    <phoneticPr fontId="1" type="noConversion"/>
  </si>
  <si>
    <t>高紫薇</t>
    <phoneticPr fontId="1" type="noConversion"/>
  </si>
  <si>
    <t>杨学哲</t>
    <phoneticPr fontId="1" type="noConversion"/>
  </si>
  <si>
    <t>李峥</t>
    <phoneticPr fontId="1" type="noConversion"/>
  </si>
  <si>
    <t>刘洋</t>
    <phoneticPr fontId="1" type="noConversion"/>
  </si>
  <si>
    <t>蒋进瑾</t>
    <phoneticPr fontId="1" type="noConversion"/>
  </si>
  <si>
    <t>王趁</t>
    <phoneticPr fontId="1" type="noConversion"/>
  </si>
  <si>
    <t>龚蕊</t>
    <phoneticPr fontId="1" type="noConversion"/>
  </si>
  <si>
    <t>蔡雨</t>
    <phoneticPr fontId="1" type="noConversion"/>
  </si>
  <si>
    <t>陈一</t>
    <phoneticPr fontId="1" type="noConversion"/>
  </si>
  <si>
    <t>王硕</t>
    <phoneticPr fontId="1" type="noConversion"/>
  </si>
  <si>
    <t>夏诗寻</t>
    <phoneticPr fontId="1" type="noConversion"/>
  </si>
  <si>
    <t>温玉苗</t>
    <phoneticPr fontId="1" type="noConversion"/>
  </si>
  <si>
    <t>张志斌</t>
    <phoneticPr fontId="1" type="noConversion"/>
  </si>
  <si>
    <t>魏赵静</t>
    <phoneticPr fontId="1" type="noConversion"/>
  </si>
  <si>
    <t>卢晓彤</t>
    <phoneticPr fontId="1" type="noConversion"/>
  </si>
  <si>
    <t>王亚男</t>
    <phoneticPr fontId="1" type="noConversion"/>
  </si>
  <si>
    <t>宗越群</t>
    <phoneticPr fontId="1" type="noConversion"/>
  </si>
  <si>
    <t xml:space="preserve"> 辛泓锐</t>
    <phoneticPr fontId="1" type="noConversion"/>
  </si>
  <si>
    <t>李娅婷</t>
    <phoneticPr fontId="1" type="noConversion"/>
  </si>
  <si>
    <t>潘颖</t>
    <phoneticPr fontId="1" type="noConversion"/>
  </si>
  <si>
    <t>耿琪</t>
    <phoneticPr fontId="1" type="noConversion"/>
  </si>
  <si>
    <t>牛永飞</t>
    <phoneticPr fontId="1" type="noConversion"/>
  </si>
  <si>
    <t>李培</t>
    <phoneticPr fontId="1" type="noConversion"/>
  </si>
  <si>
    <t>赵冬雪</t>
    <phoneticPr fontId="1" type="noConversion"/>
  </si>
  <si>
    <t>刘天慧</t>
    <phoneticPr fontId="1" type="noConversion"/>
  </si>
  <si>
    <t>田陆铭</t>
    <phoneticPr fontId="1" type="noConversion"/>
  </si>
  <si>
    <t>张鈺杭</t>
    <phoneticPr fontId="1" type="noConversion"/>
  </si>
  <si>
    <t>侯雪静</t>
    <phoneticPr fontId="1" type="noConversion"/>
  </si>
  <si>
    <t>何海潮</t>
    <phoneticPr fontId="1" type="noConversion"/>
  </si>
  <si>
    <t>宗博宇</t>
    <phoneticPr fontId="1" type="noConversion"/>
  </si>
  <si>
    <t>赵婧涵</t>
    <phoneticPr fontId="1" type="noConversion"/>
  </si>
  <si>
    <t>马晓静</t>
    <phoneticPr fontId="1" type="noConversion"/>
  </si>
  <si>
    <t>周晴晴</t>
    <phoneticPr fontId="1" type="noConversion"/>
  </si>
  <si>
    <t>吴瑶瑶</t>
    <phoneticPr fontId="1" type="noConversion"/>
  </si>
  <si>
    <t>李晖</t>
    <phoneticPr fontId="1" type="noConversion"/>
  </si>
  <si>
    <t>陈思彤</t>
    <phoneticPr fontId="1" type="noConversion"/>
  </si>
  <si>
    <t>王晨</t>
    <phoneticPr fontId="1" type="noConversion"/>
  </si>
  <si>
    <t>郭聪雅</t>
    <phoneticPr fontId="1" type="noConversion"/>
  </si>
  <si>
    <t>王建</t>
    <phoneticPr fontId="1" type="noConversion"/>
  </si>
  <si>
    <t>李晓喻</t>
    <phoneticPr fontId="1" type="noConversion"/>
  </si>
  <si>
    <t>赵鹏程</t>
    <phoneticPr fontId="5" type="noConversion"/>
  </si>
  <si>
    <t>付宸</t>
    <phoneticPr fontId="1" type="noConversion"/>
  </si>
  <si>
    <t>王占春</t>
    <phoneticPr fontId="1" type="noConversion"/>
  </si>
  <si>
    <t>张馨文</t>
    <phoneticPr fontId="1" type="noConversion"/>
  </si>
  <si>
    <t>王硕</t>
    <phoneticPr fontId="1" type="noConversion"/>
  </si>
  <si>
    <t>笔试考号</t>
    <phoneticPr fontId="1" type="noConversion"/>
  </si>
  <si>
    <t>笔试成绩</t>
    <phoneticPr fontId="1" type="noConversion"/>
  </si>
  <si>
    <t>总成绩</t>
    <phoneticPr fontId="1" type="noConversion"/>
  </si>
  <si>
    <t>备注</t>
    <phoneticPr fontId="1" type="noConversion"/>
  </si>
  <si>
    <t>永清县2017年教师公开招聘综合成绩一览表
（小学语文上午第一组）</t>
  </si>
  <si>
    <t>永清县2017年教师公开招聘综合成绩一览表
（小学语文上午第二组）</t>
  </si>
  <si>
    <t>永清县2017年教师公开招聘综合成绩一览表
（小学语文上午第三组）</t>
  </si>
  <si>
    <t>永清县2017年教师公开招聘综合成绩一览表
（小学语文下午第一组）</t>
  </si>
  <si>
    <t>永清县2017年教师公开招聘综合成绩一览表
（小学语文下午第二组）</t>
  </si>
  <si>
    <t>永清县2017年教师公开招聘综合成绩一览表
（小学语文下午第三组）</t>
  </si>
  <si>
    <t>永清县2017年教师公开招聘综合成绩一览表
（初中语文下午第一组）</t>
  </si>
  <si>
    <t>永清县2017年教师公开招聘综合成绩一览表
（小学数学上午第一组）</t>
  </si>
  <si>
    <t>永清县2017年教师公开招聘综合成绩一览表
（小学数学上午第二组）</t>
  </si>
  <si>
    <t>永清县2017年教师公开招聘综合成绩一览表
（小学数学下午第一组）</t>
  </si>
  <si>
    <t>永清县2017年教师公开招聘综合成绩一览表
（小学数学下午第二组）</t>
  </si>
  <si>
    <t>永清县2017年教师公开招聘综合成绩一览表
（初中数学下午第一组）</t>
  </si>
  <si>
    <t>永清县2017年教师公开招聘综合成绩一览表
（小学英语上午第一组）</t>
  </si>
  <si>
    <t>永清县2017年教师公开招聘综合成绩一览表
（小学英语上午第二组）</t>
  </si>
  <si>
    <t>永清县2017年教师公开招聘综合成绩一览表
（小学英语下午第一组）</t>
  </si>
  <si>
    <t>永清县2017年教师公开招聘综合成绩一览表
（小学英语下午第二组）</t>
  </si>
  <si>
    <t>永清县2017年教师公开招聘综合成绩一览表
（初中英语下午第一组）</t>
  </si>
  <si>
    <r>
      <t>0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20170306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</si>
  <si>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020170318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</si>
  <si>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020170707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</si>
  <si>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020171611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</si>
  <si>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020171614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</si>
  <si>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020170609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</si>
  <si>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020170804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</si>
  <si>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020170327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</si>
  <si>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020170322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</si>
  <si>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020170421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</si>
  <si>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020171724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</si>
  <si>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020170616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</si>
  <si>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020170905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</si>
  <si>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020170523</t>
    </r>
    <phoneticPr fontId="1" type="noConversion"/>
  </si>
  <si>
    <t>0020170603</t>
    <phoneticPr fontId="1" type="noConversion"/>
  </si>
  <si>
    <t>0020171604</t>
    <phoneticPr fontId="1" type="noConversion"/>
  </si>
  <si>
    <t>0020171017</t>
    <phoneticPr fontId="1" type="noConversion"/>
  </si>
  <si>
    <t>0020171804</t>
    <phoneticPr fontId="1" type="noConversion"/>
  </si>
  <si>
    <t>0020171819</t>
    <phoneticPr fontId="1" type="noConversion"/>
  </si>
  <si>
    <t>0020170919</t>
    <phoneticPr fontId="1" type="noConversion"/>
  </si>
  <si>
    <t>0020171012</t>
    <phoneticPr fontId="1" type="noConversion"/>
  </si>
  <si>
    <t>0020170911</t>
    <phoneticPr fontId="1" type="noConversion"/>
  </si>
  <si>
    <t>0020170226</t>
    <phoneticPr fontId="1" type="noConversion"/>
  </si>
  <si>
    <t>0020170102</t>
    <phoneticPr fontId="1" type="noConversion"/>
  </si>
  <si>
    <t>0020171729</t>
    <phoneticPr fontId="1" type="noConversion"/>
  </si>
  <si>
    <t>0020170520</t>
    <phoneticPr fontId="1" type="noConversion"/>
  </si>
  <si>
    <t>0020170604</t>
    <phoneticPr fontId="1" type="noConversion"/>
  </si>
  <si>
    <t>0020171703</t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</si>
  <si>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020171524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</si>
  <si>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020170203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</si>
  <si>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020170824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</si>
  <si>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020170706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</si>
  <si>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020171216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</si>
  <si>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020170529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</si>
  <si>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020171327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</si>
  <si>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020171814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</si>
  <si>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020171428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</si>
  <si>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020170724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</si>
  <si>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020171803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</si>
  <si>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020170515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</si>
  <si>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020171705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</si>
  <si>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020171515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</si>
  <si>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020170216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</si>
  <si>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020171516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</si>
  <si>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020170605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</si>
  <si>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020171621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</si>
  <si>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020170517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</si>
  <si>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020170312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</si>
  <si>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020171227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</si>
  <si>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020171728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</si>
  <si>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020170908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</si>
  <si>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020170404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</si>
  <si>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020170816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</si>
  <si>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020171816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</si>
  <si>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020171005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</si>
  <si>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020171127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</si>
  <si>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020170615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</si>
  <si>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020170215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</si>
  <si>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020171527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</si>
  <si>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020170207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</si>
  <si>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020171222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</si>
  <si>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020171629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</si>
  <si>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020170718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</si>
  <si>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020171118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</si>
  <si>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020170211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</si>
  <si>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020170904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</si>
  <si>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020170530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</si>
  <si>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020171106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</si>
  <si>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020171417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</si>
  <si>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020170513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</si>
  <si>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020170623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</si>
  <si>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020171409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</si>
  <si>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020170119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</si>
  <si>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020171421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</si>
  <si>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020171403</t>
    </r>
    <phoneticPr fontId="1" type="noConversion"/>
  </si>
  <si>
    <t>0020170918</t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</si>
  <si>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020171007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</si>
  <si>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020171525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</si>
  <si>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020170610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</si>
  <si>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020170423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</si>
  <si>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020170924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</si>
  <si>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020170108</t>
    </r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</si>
  <si>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</si>
  <si>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</si>
  <si>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</si>
  <si>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入闱</t>
    <phoneticPr fontId="1" type="noConversion"/>
  </si>
  <si>
    <t>入闱</t>
    <phoneticPr fontId="1" type="noConversion"/>
  </si>
  <si>
    <t>缺考</t>
    <phoneticPr fontId="1" type="noConversion"/>
  </si>
  <si>
    <t>缺考</t>
    <phoneticPr fontId="1" type="noConversion"/>
  </si>
  <si>
    <t>入闱</t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</si>
  <si>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020171906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</si>
  <si>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020171919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</si>
  <si>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020171904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</si>
  <si>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020171923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</si>
  <si>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020171924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</si>
  <si>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020171907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</si>
  <si>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020171929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</si>
  <si>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020171825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</si>
  <si>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020171913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</si>
  <si>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020172006</t>
    </r>
    <phoneticPr fontId="1" type="noConversion"/>
  </si>
  <si>
    <t>永清县2017年教师公开招聘综合成绩一览表
（乡镇幼儿下午第一组）</t>
  </si>
  <si>
    <t>永清县2017年教师公开招聘综合成绩一览表
（县直幼儿下午第一组）</t>
  </si>
  <si>
    <t>宋红昭</t>
    <phoneticPr fontId="1" type="noConversion"/>
  </si>
  <si>
    <t>0020176011</t>
  </si>
  <si>
    <t>0020177005</t>
  </si>
  <si>
    <t>0020176313</t>
  </si>
  <si>
    <t>0020176328</t>
  </si>
  <si>
    <t>0020176325</t>
  </si>
  <si>
    <t>0020176324</t>
  </si>
  <si>
    <t>0020176321</t>
  </si>
  <si>
    <t>0020176329</t>
  </si>
  <si>
    <t>0020176317</t>
  </si>
  <si>
    <t>入闱</t>
    <phoneticPr fontId="1" type="noConversion"/>
  </si>
  <si>
    <t>0020175527</t>
  </si>
  <si>
    <t>0020177001</t>
  </si>
  <si>
    <t>0020175421</t>
  </si>
  <si>
    <t>0020175426</t>
  </si>
  <si>
    <t>0020175430</t>
  </si>
  <si>
    <t>0020175504</t>
  </si>
  <si>
    <t>永清县2017年教师公开招聘综合成绩一览表
（初中政治、地理、历史上午第一组）</t>
    <phoneticPr fontId="1" type="noConversion"/>
  </si>
  <si>
    <t>0020176814</t>
  </si>
  <si>
    <t>0020176827</t>
  </si>
  <si>
    <t>0020176805</t>
  </si>
  <si>
    <t>0020176818</t>
  </si>
  <si>
    <t>0020173316</t>
  </si>
  <si>
    <t>0020173309</t>
  </si>
  <si>
    <t>0020173305</t>
  </si>
  <si>
    <t>0020173312</t>
  </si>
  <si>
    <t>0020173215</t>
  </si>
  <si>
    <t>0020173213</t>
  </si>
  <si>
    <t>0020173210</t>
  </si>
  <si>
    <t>0020173216</t>
  </si>
  <si>
    <t>0020173419</t>
  </si>
  <si>
    <t>0020173414</t>
  </si>
  <si>
    <t>0020173407</t>
  </si>
  <si>
    <t>0020173413</t>
  </si>
  <si>
    <t>0020173410</t>
  </si>
  <si>
    <t>0020173406</t>
  </si>
  <si>
    <t>0020173510</t>
  </si>
  <si>
    <t>0020173527</t>
  </si>
  <si>
    <t>0020173506</t>
  </si>
  <si>
    <t>0020173609</t>
  </si>
  <si>
    <t>0020173503</t>
  </si>
  <si>
    <t>0020173518</t>
  </si>
  <si>
    <t>0020176926</t>
  </si>
  <si>
    <t>0020176925</t>
  </si>
  <si>
    <t>0020177021</t>
  </si>
  <si>
    <t>0020176929</t>
  </si>
  <si>
    <t>0020176906</t>
  </si>
  <si>
    <t>0020176901</t>
    <phoneticPr fontId="15" type="noConversion"/>
  </si>
  <si>
    <t>永清县2017年教师公开招聘综合成绩一览表
（乡镇幼儿上午第一组）</t>
    <phoneticPr fontId="1" type="noConversion"/>
  </si>
  <si>
    <t>永清县2017年教师公开招聘综合成绩一览表
（乡镇幼儿上午第二组）</t>
    <phoneticPr fontId="1" type="noConversion"/>
  </si>
  <si>
    <t>0020173812</t>
    <phoneticPr fontId="1" type="noConversion"/>
  </si>
  <si>
    <t>0020173828</t>
    <phoneticPr fontId="1" type="noConversion"/>
  </si>
  <si>
    <t>0020173822</t>
    <phoneticPr fontId="1" type="noConversion"/>
  </si>
  <si>
    <t>0020173725</t>
    <phoneticPr fontId="1" type="noConversion"/>
  </si>
  <si>
    <t>0020173811</t>
    <phoneticPr fontId="1" type="noConversion"/>
  </si>
  <si>
    <t>0020173806</t>
    <phoneticPr fontId="1" type="noConversion"/>
  </si>
  <si>
    <t>0020173703</t>
    <phoneticPr fontId="1" type="noConversion"/>
  </si>
  <si>
    <t>0020173720</t>
    <phoneticPr fontId="1" type="noConversion"/>
  </si>
  <si>
    <t>0020173715</t>
    <phoneticPr fontId="1" type="noConversion"/>
  </si>
  <si>
    <t>0020173728</t>
    <phoneticPr fontId="1" type="noConversion"/>
  </si>
  <si>
    <t>0020173706</t>
    <phoneticPr fontId="1" type="noConversion"/>
  </si>
  <si>
    <t>0020173830</t>
    <phoneticPr fontId="1" type="noConversion"/>
  </si>
  <si>
    <t>0020174107</t>
  </si>
  <si>
    <t>0020174116</t>
  </si>
  <si>
    <t>0020174114</t>
  </si>
  <si>
    <t>0020174111</t>
  </si>
  <si>
    <t>0020174117</t>
  </si>
  <si>
    <t>0020174103</t>
  </si>
  <si>
    <t>0020174119</t>
  </si>
  <si>
    <t>0020174113</t>
  </si>
  <si>
    <t>0020174009</t>
  </si>
  <si>
    <t>0020174008</t>
  </si>
  <si>
    <t>0020174013</t>
  </si>
  <si>
    <t>0020174004</t>
  </si>
  <si>
    <t>0020174003</t>
  </si>
  <si>
    <t>0020174002</t>
  </si>
  <si>
    <t>0020174001</t>
    <phoneticPr fontId="15" type="noConversion"/>
  </si>
  <si>
    <t>0020174011</t>
  </si>
  <si>
    <t>技能顺序号</t>
    <phoneticPr fontId="1" type="noConversion"/>
  </si>
  <si>
    <t>技能成绩</t>
    <phoneticPr fontId="1" type="noConversion"/>
  </si>
  <si>
    <t>总成绩</t>
    <phoneticPr fontId="1" type="noConversion"/>
  </si>
  <si>
    <t>备注</t>
    <phoneticPr fontId="1" type="noConversion"/>
  </si>
  <si>
    <t>0.75*60%</t>
    <phoneticPr fontId="1" type="noConversion"/>
  </si>
  <si>
    <t>0.25*60%</t>
    <phoneticPr fontId="1" type="noConversion"/>
  </si>
  <si>
    <t>0020172903</t>
  </si>
  <si>
    <t>0020172830</t>
  </si>
  <si>
    <t>0020172909</t>
  </si>
  <si>
    <t>0020172902</t>
  </si>
  <si>
    <r>
      <t>永清县2017年教师公开招聘综合成绩一览表
（小学美术</t>
    </r>
    <r>
      <rPr>
        <sz val="18"/>
        <color indexed="8"/>
        <rFont val="宋体"/>
        <family val="3"/>
        <charset val="134"/>
      </rPr>
      <t>第一组）</t>
    </r>
    <phoneticPr fontId="1" type="noConversion"/>
  </si>
  <si>
    <t>永清县2017年教师公开招聘综合成绩一览表
（小学美术第二组）</t>
    <phoneticPr fontId="1" type="noConversion"/>
  </si>
  <si>
    <t>永清县2017年教师公开招聘综合成绩一览表
（小学美术、初中美术第三组）</t>
    <phoneticPr fontId="1" type="noConversion"/>
  </si>
  <si>
    <t>入闱（初中）</t>
    <phoneticPr fontId="1" type="noConversion"/>
  </si>
  <si>
    <t>入闱（初中）</t>
    <phoneticPr fontId="1" type="noConversion"/>
  </si>
  <si>
    <t>试讲顺序号</t>
  </si>
  <si>
    <t>试讲成绩</t>
  </si>
  <si>
    <t>0020176727</t>
  </si>
  <si>
    <t>0020177006</t>
  </si>
  <si>
    <t>0020176728</t>
  </si>
  <si>
    <t>0020177010</t>
  </si>
  <si>
    <t>0020173109</t>
  </si>
  <si>
    <t>0020173110</t>
  </si>
  <si>
    <t>永清县2017年教师公开招聘综合成绩一览表
（小学体育第一组）</t>
    <phoneticPr fontId="1" type="noConversion"/>
  </si>
  <si>
    <t>缺考</t>
    <phoneticPr fontId="1" type="noConversion"/>
  </si>
  <si>
    <t>缺考</t>
    <phoneticPr fontId="1" type="noConversion"/>
  </si>
  <si>
    <t>入闱</t>
    <phoneticPr fontId="1" type="noConversion"/>
  </si>
  <si>
    <t>永清县2017年教师公开招聘综合成绩一览表
（小学体育第二组）</t>
    <phoneticPr fontId="1" type="noConversion"/>
  </si>
  <si>
    <t>永清县2017年教师公开招聘综合成绩一览表
（小学体育、初中体育第三组）</t>
    <phoneticPr fontId="1" type="noConversion"/>
  </si>
  <si>
    <t>入闱（初中）</t>
    <phoneticPr fontId="1" type="noConversion"/>
  </si>
  <si>
    <t>入闱（初中）</t>
    <phoneticPr fontId="1" type="noConversion"/>
  </si>
  <si>
    <t>永清县2017年教师公开招聘综合成绩一览表
（小学信息第一组）</t>
    <phoneticPr fontId="1" type="noConversion"/>
  </si>
  <si>
    <t>永清县2017年教师公开招聘综合成绩一览表
（小学信息、初中信息第二组）</t>
    <phoneticPr fontId="1" type="noConversion"/>
  </si>
  <si>
    <t>特长成绩</t>
    <phoneticPr fontId="1" type="noConversion"/>
  </si>
  <si>
    <t>技能成绩
（听音+特长）</t>
    <phoneticPr fontId="17" type="noConversion"/>
  </si>
  <si>
    <t>0020172312</t>
  </si>
  <si>
    <t>0020172321</t>
  </si>
  <si>
    <t>0020172320</t>
  </si>
  <si>
    <t>0020172319</t>
  </si>
  <si>
    <t>永清县2017年教师公开招聘综合成绩一览表
（小学音乐第一组）</t>
    <phoneticPr fontId="17" type="noConversion"/>
  </si>
  <si>
    <t>缺考</t>
    <phoneticPr fontId="17" type="noConversion"/>
  </si>
  <si>
    <t>听音成绩</t>
    <phoneticPr fontId="1" type="noConversion"/>
  </si>
  <si>
    <t>技能顺序号</t>
    <phoneticPr fontId="17" type="noConversion"/>
  </si>
  <si>
    <t>入闱</t>
    <phoneticPr fontId="17" type="noConversion"/>
  </si>
  <si>
    <t>永清县2017年教师公开招聘综合成绩一览表
（小学音乐第二组）</t>
    <phoneticPr fontId="17" type="noConversion"/>
  </si>
  <si>
    <t>永清县2017年教师公开招聘综合成绩一览表
（小学音乐、初中第三组）</t>
    <phoneticPr fontId="17" type="noConversion"/>
  </si>
  <si>
    <t>永清县2017年教师公开招聘综合成绩一览表
（初中物理、化学上午第一组）</t>
    <phoneticPr fontId="1" type="noConversion"/>
  </si>
  <si>
    <t>永清县2017年教师公开招聘综合成绩一览表
（初中生物下午第一组）</t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</si>
  <si>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20172102</t>
    </r>
    <phoneticPr fontId="17" type="noConversion"/>
  </si>
  <si>
    <t>入闱（初中）</t>
    <phoneticPr fontId="17" type="noConversion"/>
  </si>
  <si>
    <t>入闱（初中）</t>
    <phoneticPr fontId="17" type="noConversion"/>
  </si>
  <si>
    <t>入闱（政治）</t>
    <phoneticPr fontId="1" type="noConversion"/>
  </si>
  <si>
    <t>入闱（历史）</t>
    <phoneticPr fontId="1" type="noConversion"/>
  </si>
  <si>
    <t>入闱（历史）</t>
    <phoneticPr fontId="1" type="noConversion"/>
  </si>
  <si>
    <t>入闱（地理）</t>
    <phoneticPr fontId="1" type="noConversion"/>
  </si>
  <si>
    <t>入闱（物理）</t>
    <phoneticPr fontId="1" type="noConversion"/>
  </si>
  <si>
    <t>入闱（化学）</t>
    <phoneticPr fontId="1" type="noConversion"/>
  </si>
  <si>
    <t>永清县2017年教师公开招聘试讲试讲综合成绩一览表
（特教上午第一组）</t>
    <phoneticPr fontId="1" type="noConversion"/>
  </si>
  <si>
    <t>入闱（初中）</t>
    <phoneticPr fontId="1" type="noConversion"/>
  </si>
  <si>
    <t xml:space="preserve"> </t>
    <phoneticPr fontId="1" type="noConversion"/>
  </si>
  <si>
    <t xml:space="preserve">   </t>
    <phoneticPr fontId="17" type="noConversion"/>
  </si>
  <si>
    <t>0.75*60%</t>
    <phoneticPr fontId="1" type="noConversion"/>
  </si>
  <si>
    <t>技能成绩</t>
    <phoneticPr fontId="1" type="noConversion"/>
  </si>
  <si>
    <t>0.25*60%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</si>
</sst>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);[Red]\(0.000\)"/>
    <numFmt numFmtId="177" formatCode="0_);[Red]\(0\)"/>
  </numFmts>
  <fonts count="27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8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18" fillId="0" borderId="1" xfId="0" applyNumberFormat="1" applyFont="1" applyBorder="1" applyAlignment="1">
      <alignment horizont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 wrapText="1"/>
    </xf>
    <xf numFmtId="176" fontId="18" fillId="0" borderId="0" xfId="0" applyNumberFormat="1" applyFont="1">
      <alignment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177" fontId="18" fillId="0" borderId="1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177" fontId="12" fillId="0" borderId="1" xfId="0" quotePrefix="1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7" fontId="11" fillId="0" borderId="0" xfId="0" applyNumberFormat="1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76" fontId="22" fillId="0" borderId="0" xfId="0" applyNumberFormat="1" applyFont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9" fontId="21" fillId="0" borderId="1" xfId="0" applyNumberFormat="1" applyFont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  <xf numFmtId="176" fontId="22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22" fillId="0" borderId="0" xfId="0" applyNumberFormat="1" applyFont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25" fillId="0" borderId="1" xfId="0" applyNumberFormat="1" applyFont="1" applyBorder="1" applyAlignment="1">
      <alignment horizontal="center" vertical="center"/>
    </xf>
    <xf numFmtId="177" fontId="26" fillId="0" borderId="1" xfId="0" applyNumberFormat="1" applyFont="1" applyBorder="1" applyAlignment="1">
      <alignment horizontal="center" vertical="center"/>
    </xf>
    <xf numFmtId="176" fontId="26" fillId="0" borderId="1" xfId="0" applyNumberFormat="1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176" fontId="14" fillId="0" borderId="0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1508;&#31185;&#25104;&#32489;&#25490;&#24207;\&#23567;&#23398;&#21508;&#31185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1508;&#31185;&#25104;&#32489;&#25490;&#24207;\&#24188;&#20799;&#22253;&#12289;&#29305;&#25945;&#25104;&#324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学信息"/>
      <sheetName val="小学语文"/>
      <sheetName val="小学音乐"/>
      <sheetName val="小学美术"/>
      <sheetName val="小学数学"/>
      <sheetName val="小学英语"/>
      <sheetName val="小学体育"/>
    </sheetNames>
    <sheetDataSet>
      <sheetData sheetId="0">
        <row r="1">
          <cell r="A1" t="str">
            <v>小学信息技术成绩</v>
          </cell>
        </row>
        <row r="2">
          <cell r="A2" t="str">
            <v>姓名</v>
          </cell>
          <cell r="B2" t="str">
            <v>性别</v>
          </cell>
          <cell r="C2" t="str">
            <v>岗位代码</v>
          </cell>
          <cell r="D2" t="str">
            <v>考号</v>
          </cell>
          <cell r="E2" t="str">
            <v>成绩</v>
          </cell>
        </row>
        <row r="3">
          <cell r="A3" t="str">
            <v>杨洪亮</v>
          </cell>
          <cell r="B3" t="str">
            <v>男</v>
          </cell>
          <cell r="C3" t="str">
            <v>20</v>
          </cell>
          <cell r="D3" t="str">
            <v>0020173024</v>
          </cell>
          <cell r="E3">
            <v>80.790000000000006</v>
          </cell>
        </row>
        <row r="4">
          <cell r="A4" t="str">
            <v>赵乐</v>
          </cell>
          <cell r="B4" t="str">
            <v>男</v>
          </cell>
          <cell r="C4" t="str">
            <v>20</v>
          </cell>
          <cell r="D4" t="str">
            <v>0020173029</v>
          </cell>
          <cell r="E4">
            <v>79.88</v>
          </cell>
        </row>
        <row r="5">
          <cell r="A5" t="str">
            <v>马骏</v>
          </cell>
          <cell r="B5" t="str">
            <v>男</v>
          </cell>
          <cell r="C5" t="str">
            <v>20</v>
          </cell>
          <cell r="D5" t="str">
            <v>0020173010</v>
          </cell>
          <cell r="E5">
            <v>78.150000000000006</v>
          </cell>
        </row>
        <row r="6">
          <cell r="A6" t="str">
            <v>吴孟蕊</v>
          </cell>
          <cell r="B6" t="str">
            <v>女</v>
          </cell>
          <cell r="C6" t="str">
            <v>20</v>
          </cell>
          <cell r="D6" t="str">
            <v>0020173018</v>
          </cell>
          <cell r="E6">
            <v>78.02</v>
          </cell>
        </row>
        <row r="7">
          <cell r="A7" t="str">
            <v>周艳</v>
          </cell>
          <cell r="B7" t="str">
            <v>女</v>
          </cell>
          <cell r="C7" t="str">
            <v>20</v>
          </cell>
          <cell r="D7" t="str">
            <v>0020173103</v>
          </cell>
          <cell r="E7">
            <v>71.89</v>
          </cell>
        </row>
        <row r="8">
          <cell r="A8" t="str">
            <v>杜轩</v>
          </cell>
          <cell r="B8" t="str">
            <v>女</v>
          </cell>
          <cell r="C8" t="str">
            <v>20</v>
          </cell>
          <cell r="D8" t="str">
            <v>0020173013</v>
          </cell>
          <cell r="E8">
            <v>70.66</v>
          </cell>
        </row>
        <row r="9">
          <cell r="A9" t="str">
            <v>陈星华</v>
          </cell>
          <cell r="B9" t="str">
            <v>女</v>
          </cell>
          <cell r="C9" t="str">
            <v>20</v>
          </cell>
          <cell r="D9" t="str">
            <v>0020173025</v>
          </cell>
          <cell r="E9">
            <v>69.930000000000007</v>
          </cell>
        </row>
        <row r="10">
          <cell r="A10" t="str">
            <v>张亚静</v>
          </cell>
          <cell r="B10" t="str">
            <v>女</v>
          </cell>
          <cell r="C10" t="str">
            <v>20</v>
          </cell>
          <cell r="D10" t="str">
            <v>0020173022</v>
          </cell>
          <cell r="E10">
            <v>68.87</v>
          </cell>
        </row>
        <row r="11">
          <cell r="A11" t="str">
            <v>马凤侠</v>
          </cell>
          <cell r="B11" t="str">
            <v>女</v>
          </cell>
          <cell r="C11" t="str">
            <v>20</v>
          </cell>
          <cell r="D11" t="str">
            <v>0020173001</v>
          </cell>
          <cell r="E11">
            <v>67.260000000000005</v>
          </cell>
        </row>
        <row r="12">
          <cell r="A12" t="str">
            <v>刘水苓</v>
          </cell>
          <cell r="B12" t="str">
            <v>女</v>
          </cell>
          <cell r="C12" t="str">
            <v>20</v>
          </cell>
          <cell r="D12" t="str">
            <v>0020173107</v>
          </cell>
          <cell r="E12">
            <v>67.03</v>
          </cell>
        </row>
        <row r="13">
          <cell r="A13" t="str">
            <v>马明月</v>
          </cell>
          <cell r="B13" t="str">
            <v>女</v>
          </cell>
          <cell r="C13" t="str">
            <v>20</v>
          </cell>
          <cell r="D13" t="str">
            <v>0020173002</v>
          </cell>
          <cell r="E13">
            <v>66.67</v>
          </cell>
        </row>
        <row r="14">
          <cell r="A14" t="str">
            <v>吴丹</v>
          </cell>
          <cell r="B14" t="str">
            <v>女</v>
          </cell>
          <cell r="C14" t="str">
            <v>20</v>
          </cell>
          <cell r="D14" t="str">
            <v>0020173011</v>
          </cell>
          <cell r="E14">
            <v>66.12</v>
          </cell>
        </row>
        <row r="15">
          <cell r="A15" t="str">
            <v>王军娜</v>
          </cell>
          <cell r="B15" t="str">
            <v>女</v>
          </cell>
          <cell r="C15" t="str">
            <v>20</v>
          </cell>
          <cell r="D15" t="str">
            <v>0020173105</v>
          </cell>
          <cell r="E15">
            <v>65.489999999999995</v>
          </cell>
        </row>
        <row r="16">
          <cell r="A16" t="str">
            <v>于静冉</v>
          </cell>
          <cell r="B16" t="str">
            <v>女</v>
          </cell>
          <cell r="C16" t="str">
            <v>20</v>
          </cell>
          <cell r="D16" t="str">
            <v>0020173006</v>
          </cell>
          <cell r="E16">
            <v>65.3</v>
          </cell>
        </row>
        <row r="17">
          <cell r="A17" t="str">
            <v>王春懿</v>
          </cell>
          <cell r="B17" t="str">
            <v>女</v>
          </cell>
          <cell r="C17" t="str">
            <v>20</v>
          </cell>
          <cell r="D17" t="str">
            <v>0020173007</v>
          </cell>
          <cell r="E17">
            <v>64.03</v>
          </cell>
        </row>
        <row r="18">
          <cell r="A18" t="str">
            <v>杨秀秀</v>
          </cell>
          <cell r="B18" t="str">
            <v>女</v>
          </cell>
          <cell r="C18" t="str">
            <v>20</v>
          </cell>
          <cell r="D18" t="str">
            <v>0020173101</v>
          </cell>
          <cell r="E18">
            <v>63.03</v>
          </cell>
        </row>
        <row r="19">
          <cell r="A19" t="str">
            <v>冯晔</v>
          </cell>
          <cell r="B19" t="str">
            <v>女</v>
          </cell>
          <cell r="C19" t="str">
            <v>20</v>
          </cell>
          <cell r="D19" t="str">
            <v>0020173028</v>
          </cell>
          <cell r="E19">
            <v>62.53</v>
          </cell>
        </row>
        <row r="20">
          <cell r="A20" t="str">
            <v>杨菲</v>
          </cell>
          <cell r="B20" t="str">
            <v>女</v>
          </cell>
          <cell r="C20" t="str">
            <v>20</v>
          </cell>
          <cell r="D20" t="str">
            <v>0020173020</v>
          </cell>
          <cell r="E20">
            <v>61.75</v>
          </cell>
        </row>
        <row r="21">
          <cell r="A21" t="str">
            <v>李洋</v>
          </cell>
          <cell r="B21" t="str">
            <v>男</v>
          </cell>
          <cell r="C21" t="str">
            <v>20</v>
          </cell>
          <cell r="D21" t="str">
            <v>0020173004</v>
          </cell>
          <cell r="E21">
            <v>61.15</v>
          </cell>
        </row>
        <row r="22">
          <cell r="A22" t="str">
            <v>杨月姣</v>
          </cell>
          <cell r="B22" t="str">
            <v>女</v>
          </cell>
          <cell r="C22" t="str">
            <v>20</v>
          </cell>
          <cell r="D22" t="str">
            <v>0020173016</v>
          </cell>
          <cell r="E22">
            <v>60.2</v>
          </cell>
        </row>
        <row r="23">
          <cell r="A23" t="str">
            <v>胡晓然</v>
          </cell>
          <cell r="B23" t="str">
            <v>女</v>
          </cell>
          <cell r="C23" t="str">
            <v>20</v>
          </cell>
          <cell r="D23" t="str">
            <v>0020173005</v>
          </cell>
          <cell r="E23">
            <v>59.3</v>
          </cell>
        </row>
        <row r="24">
          <cell r="A24" t="str">
            <v>李宛司</v>
          </cell>
          <cell r="B24" t="str">
            <v>女</v>
          </cell>
          <cell r="C24" t="str">
            <v>20</v>
          </cell>
          <cell r="D24" t="str">
            <v>0020173104</v>
          </cell>
          <cell r="E24">
            <v>59</v>
          </cell>
        </row>
        <row r="25">
          <cell r="A25" t="str">
            <v>姚近</v>
          </cell>
          <cell r="B25" t="str">
            <v>女</v>
          </cell>
          <cell r="C25" t="str">
            <v>20</v>
          </cell>
          <cell r="D25" t="str">
            <v>0020173026</v>
          </cell>
          <cell r="E25">
            <v>58.56</v>
          </cell>
        </row>
        <row r="26">
          <cell r="A26" t="str">
            <v>李彦儒</v>
          </cell>
          <cell r="B26" t="str">
            <v>女</v>
          </cell>
          <cell r="C26" t="str">
            <v>20</v>
          </cell>
          <cell r="D26" t="str">
            <v>0020173003</v>
          </cell>
          <cell r="E26">
            <v>57.37</v>
          </cell>
        </row>
        <row r="27">
          <cell r="A27" t="str">
            <v>许美清</v>
          </cell>
          <cell r="B27" t="str">
            <v>女</v>
          </cell>
          <cell r="C27" t="str">
            <v>20</v>
          </cell>
          <cell r="D27" t="str">
            <v>0020173015</v>
          </cell>
          <cell r="E27">
            <v>55.23</v>
          </cell>
        </row>
        <row r="28">
          <cell r="A28" t="str">
            <v>范月翠</v>
          </cell>
          <cell r="B28" t="str">
            <v>女</v>
          </cell>
          <cell r="C28" t="str">
            <v>20</v>
          </cell>
          <cell r="D28" t="str">
            <v>0020173014</v>
          </cell>
          <cell r="E28">
            <v>53.81</v>
          </cell>
        </row>
        <row r="29">
          <cell r="A29" t="str">
            <v>芦海娟</v>
          </cell>
          <cell r="B29" t="str">
            <v>女</v>
          </cell>
          <cell r="C29" t="str">
            <v>20</v>
          </cell>
          <cell r="D29" t="str">
            <v>0020173021</v>
          </cell>
          <cell r="E29">
            <v>53.13</v>
          </cell>
        </row>
        <row r="30">
          <cell r="A30" t="str">
            <v>梁新蕾</v>
          </cell>
          <cell r="B30" t="str">
            <v>女</v>
          </cell>
          <cell r="C30" t="str">
            <v>20</v>
          </cell>
          <cell r="D30" t="str">
            <v>0020173108</v>
          </cell>
          <cell r="E30">
            <v>52.05</v>
          </cell>
        </row>
        <row r="31">
          <cell r="A31" t="str">
            <v>李硕</v>
          </cell>
          <cell r="B31" t="str">
            <v>女</v>
          </cell>
          <cell r="C31" t="str">
            <v>20</v>
          </cell>
          <cell r="D31" t="str">
            <v>0020173023</v>
          </cell>
          <cell r="E31">
            <v>50.44</v>
          </cell>
        </row>
        <row r="32">
          <cell r="A32" t="str">
            <v>陈齐齐</v>
          </cell>
          <cell r="B32" t="str">
            <v>男</v>
          </cell>
          <cell r="C32" t="str">
            <v>20</v>
          </cell>
          <cell r="D32" t="str">
            <v>0020173102</v>
          </cell>
          <cell r="E32">
            <v>49.77</v>
          </cell>
        </row>
        <row r="33">
          <cell r="A33" t="str">
            <v>高蕾</v>
          </cell>
          <cell r="B33" t="str">
            <v>女</v>
          </cell>
          <cell r="C33" t="str">
            <v>20</v>
          </cell>
          <cell r="D33" t="str">
            <v>0020173017</v>
          </cell>
          <cell r="E33">
            <v>45.96</v>
          </cell>
        </row>
        <row r="34">
          <cell r="A34" t="str">
            <v>韩子昕</v>
          </cell>
          <cell r="B34" t="str">
            <v>男</v>
          </cell>
          <cell r="C34" t="str">
            <v>20</v>
          </cell>
          <cell r="D34" t="str">
            <v>0020173106</v>
          </cell>
          <cell r="E34">
            <v>44.79</v>
          </cell>
        </row>
        <row r="35">
          <cell r="A35" t="str">
            <v>杨桐</v>
          </cell>
          <cell r="B35" t="str">
            <v>女</v>
          </cell>
          <cell r="C35" t="str">
            <v>20</v>
          </cell>
          <cell r="D35" t="str">
            <v>0020173008</v>
          </cell>
          <cell r="E35">
            <v>0</v>
          </cell>
        </row>
        <row r="36">
          <cell r="A36" t="str">
            <v>马丽</v>
          </cell>
          <cell r="B36" t="str">
            <v>女</v>
          </cell>
          <cell r="C36" t="str">
            <v>20</v>
          </cell>
          <cell r="D36" t="str">
            <v>0020173012</v>
          </cell>
          <cell r="E36">
            <v>0</v>
          </cell>
        </row>
        <row r="37">
          <cell r="A37" t="str">
            <v>张巧明</v>
          </cell>
          <cell r="B37" t="str">
            <v>女</v>
          </cell>
          <cell r="C37" t="str">
            <v>20</v>
          </cell>
          <cell r="D37" t="str">
            <v>0020173019</v>
          </cell>
          <cell r="E37">
            <v>0</v>
          </cell>
        </row>
        <row r="38">
          <cell r="A38" t="str">
            <v>王佳良</v>
          </cell>
          <cell r="B38" t="str">
            <v>男</v>
          </cell>
          <cell r="C38" t="str">
            <v>20</v>
          </cell>
          <cell r="D38" t="str">
            <v>0020173027</v>
          </cell>
          <cell r="E38">
            <v>0</v>
          </cell>
        </row>
      </sheetData>
      <sheetData sheetId="1"/>
      <sheetData sheetId="2">
        <row r="1">
          <cell r="A1" t="str">
            <v>小学音乐成绩</v>
          </cell>
        </row>
        <row r="2">
          <cell r="A2" t="str">
            <v>姓名</v>
          </cell>
          <cell r="B2" t="str">
            <v>性别</v>
          </cell>
          <cell r="C2" t="str">
            <v>岗位代码</v>
          </cell>
          <cell r="D2" t="str">
            <v>考号</v>
          </cell>
          <cell r="E2" t="str">
            <v>音乐</v>
          </cell>
        </row>
        <row r="3">
          <cell r="A3" t="str">
            <v>杨学哲</v>
          </cell>
          <cell r="B3" t="str">
            <v>女</v>
          </cell>
          <cell r="C3" t="str">
            <v>17</v>
          </cell>
          <cell r="D3" t="str">
            <v>0020172113</v>
          </cell>
          <cell r="E3">
            <v>74.650000000000006</v>
          </cell>
        </row>
        <row r="4">
          <cell r="A4" t="str">
            <v>李峥</v>
          </cell>
          <cell r="B4" t="str">
            <v>女</v>
          </cell>
          <cell r="C4" t="str">
            <v>17</v>
          </cell>
          <cell r="D4" t="str">
            <v>0020172103</v>
          </cell>
          <cell r="E4">
            <v>74.2</v>
          </cell>
        </row>
        <row r="5">
          <cell r="A5" t="str">
            <v>刘洋</v>
          </cell>
          <cell r="B5" t="str">
            <v>女</v>
          </cell>
          <cell r="C5" t="str">
            <v>17</v>
          </cell>
          <cell r="D5" t="str">
            <v>0020172124</v>
          </cell>
          <cell r="E5">
            <v>73.650000000000006</v>
          </cell>
        </row>
        <row r="6">
          <cell r="A6" t="str">
            <v>龚蕊</v>
          </cell>
          <cell r="B6" t="str">
            <v>女</v>
          </cell>
          <cell r="C6" t="str">
            <v>17</v>
          </cell>
          <cell r="D6" t="str">
            <v>0020172227</v>
          </cell>
          <cell r="E6">
            <v>72.45</v>
          </cell>
        </row>
        <row r="7">
          <cell r="A7" t="str">
            <v>王趁</v>
          </cell>
          <cell r="B7" t="str">
            <v>女</v>
          </cell>
          <cell r="C7" t="str">
            <v>17</v>
          </cell>
          <cell r="D7" t="str">
            <v>0020172203</v>
          </cell>
          <cell r="E7">
            <v>72</v>
          </cell>
        </row>
        <row r="8">
          <cell r="A8" t="str">
            <v>蒋进瑾</v>
          </cell>
          <cell r="B8" t="str">
            <v>女</v>
          </cell>
          <cell r="C8" t="str">
            <v>17</v>
          </cell>
          <cell r="D8" t="str">
            <v>0020172127</v>
          </cell>
          <cell r="E8">
            <v>70.75</v>
          </cell>
        </row>
        <row r="9">
          <cell r="A9" t="str">
            <v>蔡雨</v>
          </cell>
          <cell r="B9" t="str">
            <v>男</v>
          </cell>
          <cell r="C9" t="str">
            <v>17</v>
          </cell>
          <cell r="D9" t="str">
            <v>0020172108</v>
          </cell>
          <cell r="E9">
            <v>69.75</v>
          </cell>
        </row>
        <row r="10">
          <cell r="A10" t="str">
            <v>陈童</v>
          </cell>
          <cell r="B10" t="str">
            <v>女</v>
          </cell>
          <cell r="C10" t="str">
            <v>17</v>
          </cell>
          <cell r="D10" t="str">
            <v>0020172107</v>
          </cell>
          <cell r="E10">
            <v>68.849999999999994</v>
          </cell>
        </row>
        <row r="11">
          <cell r="A11" t="str">
            <v>陈一</v>
          </cell>
          <cell r="B11" t="str">
            <v>女</v>
          </cell>
          <cell r="C11" t="str">
            <v>17</v>
          </cell>
          <cell r="D11" t="str">
            <v>0020172106</v>
          </cell>
          <cell r="E11">
            <v>68.5</v>
          </cell>
        </row>
        <row r="12">
          <cell r="A12" t="str">
            <v>温玉苗</v>
          </cell>
          <cell r="B12" t="str">
            <v>女</v>
          </cell>
          <cell r="C12" t="str">
            <v>17</v>
          </cell>
          <cell r="D12" t="str">
            <v>0020172220</v>
          </cell>
          <cell r="E12">
            <v>67.900000000000006</v>
          </cell>
        </row>
        <row r="13">
          <cell r="A13" t="str">
            <v>夏诗寻</v>
          </cell>
          <cell r="B13" t="str">
            <v>女</v>
          </cell>
          <cell r="C13" t="str">
            <v>17</v>
          </cell>
          <cell r="D13" t="str">
            <v>0020172126</v>
          </cell>
          <cell r="E13">
            <v>67.2</v>
          </cell>
        </row>
        <row r="14">
          <cell r="A14" t="str">
            <v>王硕</v>
          </cell>
          <cell r="B14" t="str">
            <v>男</v>
          </cell>
          <cell r="C14" t="str">
            <v>17</v>
          </cell>
          <cell r="D14" t="str">
            <v>0020172204</v>
          </cell>
          <cell r="E14">
            <v>66.25</v>
          </cell>
        </row>
        <row r="15">
          <cell r="A15" t="str">
            <v>张志斌</v>
          </cell>
          <cell r="B15" t="str">
            <v>男</v>
          </cell>
          <cell r="C15" t="str">
            <v>17</v>
          </cell>
          <cell r="D15" t="str">
            <v>0020172116</v>
          </cell>
          <cell r="E15">
            <v>66</v>
          </cell>
        </row>
        <row r="16">
          <cell r="A16" t="str">
            <v>魏赵静</v>
          </cell>
          <cell r="B16" t="str">
            <v>女</v>
          </cell>
          <cell r="C16" t="str">
            <v>17</v>
          </cell>
          <cell r="D16" t="str">
            <v>0020172101</v>
          </cell>
          <cell r="E16">
            <v>65.650000000000006</v>
          </cell>
        </row>
        <row r="17">
          <cell r="A17" t="str">
            <v>卢晓彤</v>
          </cell>
          <cell r="B17" t="str">
            <v>女</v>
          </cell>
          <cell r="C17" t="str">
            <v>17</v>
          </cell>
          <cell r="D17" t="str">
            <v>0020172115</v>
          </cell>
          <cell r="E17">
            <v>65.400000000000006</v>
          </cell>
        </row>
        <row r="18">
          <cell r="A18" t="str">
            <v>宗越群</v>
          </cell>
          <cell r="B18" t="str">
            <v>女</v>
          </cell>
          <cell r="C18" t="str">
            <v>17</v>
          </cell>
          <cell r="D18" t="str">
            <v>0020172105</v>
          </cell>
          <cell r="E18">
            <v>65</v>
          </cell>
        </row>
        <row r="19">
          <cell r="A19" t="str">
            <v>芦海芳</v>
          </cell>
          <cell r="B19" t="str">
            <v>女</v>
          </cell>
          <cell r="C19" t="str">
            <v>17</v>
          </cell>
          <cell r="D19" t="str">
            <v>0020172214</v>
          </cell>
          <cell r="E19">
            <v>64.650000000000006</v>
          </cell>
        </row>
        <row r="20">
          <cell r="A20" t="str">
            <v>王亚男</v>
          </cell>
          <cell r="B20" t="str">
            <v>女</v>
          </cell>
          <cell r="C20" t="str">
            <v>17</v>
          </cell>
          <cell r="D20" t="str">
            <v>0020172303</v>
          </cell>
          <cell r="E20">
            <v>64.599999999999994</v>
          </cell>
        </row>
        <row r="21">
          <cell r="A21" t="str">
            <v xml:space="preserve"> 辛泓锐</v>
          </cell>
          <cell r="B21" t="str">
            <v>男</v>
          </cell>
          <cell r="C21" t="str">
            <v>17</v>
          </cell>
          <cell r="D21" t="str">
            <v>0020172221</v>
          </cell>
          <cell r="E21">
            <v>64.3</v>
          </cell>
        </row>
        <row r="22">
          <cell r="A22" t="str">
            <v>李娅婷</v>
          </cell>
          <cell r="B22" t="str">
            <v>女</v>
          </cell>
          <cell r="C22" t="str">
            <v>17</v>
          </cell>
          <cell r="D22" t="str">
            <v>0020172114</v>
          </cell>
          <cell r="E22">
            <v>63.8</v>
          </cell>
        </row>
        <row r="23">
          <cell r="A23" t="str">
            <v>潘颖</v>
          </cell>
          <cell r="B23" t="str">
            <v>女</v>
          </cell>
          <cell r="C23" t="str">
            <v>17</v>
          </cell>
          <cell r="D23" t="str">
            <v>0020172215</v>
          </cell>
          <cell r="E23">
            <v>63.8</v>
          </cell>
        </row>
        <row r="24">
          <cell r="A24" t="str">
            <v>李培</v>
          </cell>
          <cell r="B24" t="str">
            <v>女</v>
          </cell>
          <cell r="C24" t="str">
            <v>17</v>
          </cell>
          <cell r="D24" t="str">
            <v>0020172222</v>
          </cell>
          <cell r="E24">
            <v>63.75</v>
          </cell>
        </row>
        <row r="25">
          <cell r="A25" t="str">
            <v>牛永飞</v>
          </cell>
          <cell r="B25" t="str">
            <v>男</v>
          </cell>
          <cell r="C25" t="str">
            <v>17</v>
          </cell>
          <cell r="D25" t="str">
            <v>0020172120</v>
          </cell>
          <cell r="E25">
            <v>63.7</v>
          </cell>
        </row>
        <row r="26">
          <cell r="A26" t="str">
            <v>耿琪</v>
          </cell>
          <cell r="B26" t="str">
            <v>女</v>
          </cell>
          <cell r="C26" t="str">
            <v>17</v>
          </cell>
          <cell r="D26" t="str">
            <v>0020172226</v>
          </cell>
          <cell r="E26">
            <v>63.7</v>
          </cell>
        </row>
        <row r="27">
          <cell r="A27" t="str">
            <v>赵冬雪</v>
          </cell>
          <cell r="B27" t="str">
            <v>女</v>
          </cell>
          <cell r="C27" t="str">
            <v>17</v>
          </cell>
          <cell r="D27" t="str">
            <v>0020172125</v>
          </cell>
          <cell r="E27">
            <v>62.5</v>
          </cell>
        </row>
        <row r="28">
          <cell r="A28" t="str">
            <v>刘天慧</v>
          </cell>
          <cell r="B28" t="str">
            <v>女</v>
          </cell>
          <cell r="C28" t="str">
            <v>17</v>
          </cell>
          <cell r="D28" t="str">
            <v>0020172109</v>
          </cell>
          <cell r="E28">
            <v>62.35</v>
          </cell>
        </row>
        <row r="29">
          <cell r="A29" t="str">
            <v>王娟</v>
          </cell>
          <cell r="B29" t="str">
            <v>女</v>
          </cell>
          <cell r="C29" t="str">
            <v>17</v>
          </cell>
          <cell r="D29" t="str">
            <v>0020172208</v>
          </cell>
          <cell r="E29">
            <v>62.1</v>
          </cell>
        </row>
        <row r="30">
          <cell r="A30" t="str">
            <v>张鈺杭</v>
          </cell>
          <cell r="B30" t="str">
            <v>男</v>
          </cell>
          <cell r="C30" t="str">
            <v>17</v>
          </cell>
          <cell r="D30" t="str">
            <v>0020172216</v>
          </cell>
          <cell r="E30">
            <v>62.05</v>
          </cell>
        </row>
        <row r="31">
          <cell r="A31" t="str">
            <v>田陆铭</v>
          </cell>
          <cell r="B31" t="str">
            <v>女</v>
          </cell>
          <cell r="C31" t="str">
            <v>17</v>
          </cell>
          <cell r="D31" t="str">
            <v>0020172201</v>
          </cell>
          <cell r="E31">
            <v>61.8</v>
          </cell>
        </row>
        <row r="32">
          <cell r="A32" t="str">
            <v>王伟娇</v>
          </cell>
          <cell r="B32" t="str">
            <v>女</v>
          </cell>
          <cell r="C32" t="str">
            <v>17</v>
          </cell>
          <cell r="D32" t="str">
            <v>0020172207</v>
          </cell>
          <cell r="E32">
            <v>61.45</v>
          </cell>
        </row>
        <row r="33">
          <cell r="A33" t="str">
            <v>侯雪静</v>
          </cell>
          <cell r="B33" t="str">
            <v>女</v>
          </cell>
          <cell r="C33" t="str">
            <v>17</v>
          </cell>
          <cell r="D33" t="str">
            <v>0020172217</v>
          </cell>
          <cell r="E33">
            <v>61.1</v>
          </cell>
        </row>
        <row r="34">
          <cell r="A34" t="str">
            <v>何海潮</v>
          </cell>
          <cell r="B34" t="str">
            <v>女</v>
          </cell>
          <cell r="C34" t="str">
            <v>17</v>
          </cell>
          <cell r="D34" t="str">
            <v>0020172130</v>
          </cell>
          <cell r="E34">
            <v>60.8</v>
          </cell>
        </row>
        <row r="35">
          <cell r="A35" t="str">
            <v>宗博宇</v>
          </cell>
          <cell r="B35" t="str">
            <v>男</v>
          </cell>
          <cell r="C35" t="str">
            <v>17</v>
          </cell>
          <cell r="D35" t="str">
            <v>0020172307</v>
          </cell>
          <cell r="E35">
            <v>60.3</v>
          </cell>
        </row>
        <row r="36">
          <cell r="A36" t="str">
            <v>刘新</v>
          </cell>
          <cell r="B36" t="str">
            <v>女</v>
          </cell>
          <cell r="C36" t="str">
            <v>17</v>
          </cell>
          <cell r="D36" t="str">
            <v>0020172212</v>
          </cell>
          <cell r="E36">
            <v>60.15</v>
          </cell>
        </row>
        <row r="37">
          <cell r="A37" t="str">
            <v>马晓静</v>
          </cell>
          <cell r="B37" t="str">
            <v>女</v>
          </cell>
          <cell r="C37" t="str">
            <v>17</v>
          </cell>
          <cell r="D37" t="str">
            <v>0020172218</v>
          </cell>
          <cell r="E37">
            <v>60.15</v>
          </cell>
        </row>
        <row r="38">
          <cell r="A38" t="str">
            <v>赵婧涵</v>
          </cell>
          <cell r="B38" t="str">
            <v>女</v>
          </cell>
          <cell r="C38" t="str">
            <v>17</v>
          </cell>
          <cell r="D38" t="str">
            <v>0020172128</v>
          </cell>
          <cell r="E38">
            <v>60.1</v>
          </cell>
        </row>
        <row r="39">
          <cell r="A39" t="str">
            <v>周晴晴</v>
          </cell>
          <cell r="B39" t="str">
            <v>女</v>
          </cell>
          <cell r="C39" t="str">
            <v>17</v>
          </cell>
          <cell r="D39" t="str">
            <v>0020172205</v>
          </cell>
          <cell r="E39">
            <v>58.9</v>
          </cell>
        </row>
        <row r="40">
          <cell r="A40" t="str">
            <v>李晖</v>
          </cell>
          <cell r="B40" t="str">
            <v>男</v>
          </cell>
          <cell r="C40" t="str">
            <v>17</v>
          </cell>
          <cell r="D40" t="str">
            <v>0020172230</v>
          </cell>
          <cell r="E40">
            <v>58.25</v>
          </cell>
        </row>
        <row r="41">
          <cell r="A41" t="str">
            <v>吴瑶瑶</v>
          </cell>
          <cell r="B41" t="str">
            <v>女</v>
          </cell>
          <cell r="C41" t="str">
            <v>17</v>
          </cell>
          <cell r="D41" t="str">
            <v>0020172228</v>
          </cell>
          <cell r="E41">
            <v>58.2</v>
          </cell>
        </row>
        <row r="42">
          <cell r="A42" t="str">
            <v>赵鹏程</v>
          </cell>
          <cell r="B42" t="str">
            <v>女</v>
          </cell>
          <cell r="C42" t="str">
            <v>17</v>
          </cell>
          <cell r="D42" t="str">
            <v>0020172213</v>
          </cell>
          <cell r="E42">
            <v>57</v>
          </cell>
        </row>
        <row r="43">
          <cell r="A43" t="str">
            <v>王占春</v>
          </cell>
          <cell r="B43" t="str">
            <v>男</v>
          </cell>
          <cell r="C43" t="str">
            <v>17</v>
          </cell>
          <cell r="D43" t="str">
            <v>0020172129</v>
          </cell>
          <cell r="E43">
            <v>56.7</v>
          </cell>
        </row>
        <row r="44">
          <cell r="A44" t="str">
            <v>张馨文</v>
          </cell>
          <cell r="B44" t="str">
            <v>女</v>
          </cell>
          <cell r="C44" t="str">
            <v>17</v>
          </cell>
          <cell r="D44" t="str">
            <v>0020172121</v>
          </cell>
          <cell r="E44">
            <v>56.65</v>
          </cell>
        </row>
        <row r="45">
          <cell r="A45" t="str">
            <v>邵仪</v>
          </cell>
          <cell r="B45" t="str">
            <v>女</v>
          </cell>
          <cell r="C45" t="str">
            <v>17</v>
          </cell>
          <cell r="D45" t="str">
            <v>0020172304</v>
          </cell>
          <cell r="E45">
            <v>56.6</v>
          </cell>
        </row>
        <row r="46">
          <cell r="A46" t="str">
            <v>王硕</v>
          </cell>
          <cell r="B46" t="str">
            <v>男</v>
          </cell>
          <cell r="C46" t="str">
            <v>17</v>
          </cell>
          <cell r="D46" t="str">
            <v>0020172102</v>
          </cell>
          <cell r="E46">
            <v>56</v>
          </cell>
        </row>
        <row r="47">
          <cell r="A47" t="str">
            <v>王云霞</v>
          </cell>
          <cell r="B47" t="str">
            <v>女</v>
          </cell>
          <cell r="C47" t="str">
            <v>17</v>
          </cell>
          <cell r="D47" t="str">
            <v>0020172118</v>
          </cell>
          <cell r="E47">
            <v>56</v>
          </cell>
        </row>
        <row r="48">
          <cell r="A48" t="str">
            <v>李晓航</v>
          </cell>
          <cell r="B48" t="str">
            <v>女</v>
          </cell>
          <cell r="C48" t="str">
            <v>17</v>
          </cell>
          <cell r="D48" t="str">
            <v>0020172302</v>
          </cell>
          <cell r="E48">
            <v>55</v>
          </cell>
        </row>
        <row r="49">
          <cell r="A49" t="str">
            <v>郝鑫宇</v>
          </cell>
          <cell r="B49" t="str">
            <v>男</v>
          </cell>
          <cell r="C49" t="str">
            <v>17</v>
          </cell>
          <cell r="D49" t="str">
            <v>0020172301</v>
          </cell>
          <cell r="E49">
            <v>53.35</v>
          </cell>
        </row>
        <row r="50">
          <cell r="A50" t="str">
            <v>李子弘</v>
          </cell>
          <cell r="B50" t="str">
            <v>男</v>
          </cell>
          <cell r="C50" t="str">
            <v>17</v>
          </cell>
          <cell r="D50" t="str">
            <v>0020172117</v>
          </cell>
          <cell r="E50">
            <v>52.75</v>
          </cell>
        </row>
        <row r="51">
          <cell r="A51" t="str">
            <v>邢昊燃</v>
          </cell>
          <cell r="B51" t="str">
            <v>女</v>
          </cell>
          <cell r="C51" t="str">
            <v>17</v>
          </cell>
          <cell r="D51" t="str">
            <v>0020172225</v>
          </cell>
          <cell r="E51">
            <v>52.45</v>
          </cell>
        </row>
        <row r="52">
          <cell r="A52" t="str">
            <v>孙蕴萌</v>
          </cell>
          <cell r="B52" t="str">
            <v>女</v>
          </cell>
          <cell r="C52" t="str">
            <v>17</v>
          </cell>
          <cell r="D52" t="str">
            <v>0020172310</v>
          </cell>
          <cell r="E52">
            <v>52.4</v>
          </cell>
        </row>
        <row r="53">
          <cell r="A53" t="str">
            <v>张冲</v>
          </cell>
          <cell r="B53" t="str">
            <v>女</v>
          </cell>
          <cell r="C53" t="str">
            <v>17</v>
          </cell>
          <cell r="D53" t="str">
            <v>0020172209</v>
          </cell>
          <cell r="E53">
            <v>51.15</v>
          </cell>
        </row>
        <row r="54">
          <cell r="A54" t="str">
            <v>刘哲羽</v>
          </cell>
          <cell r="B54" t="str">
            <v>女</v>
          </cell>
          <cell r="C54" t="str">
            <v>17</v>
          </cell>
          <cell r="D54" t="str">
            <v>0020172305</v>
          </cell>
          <cell r="E54">
            <v>50.8</v>
          </cell>
        </row>
        <row r="55">
          <cell r="A55" t="str">
            <v>冯赞</v>
          </cell>
          <cell r="B55" t="str">
            <v>男</v>
          </cell>
          <cell r="C55" t="str">
            <v>17</v>
          </cell>
          <cell r="D55" t="str">
            <v>0020172112</v>
          </cell>
          <cell r="E55">
            <v>50.45</v>
          </cell>
        </row>
        <row r="56">
          <cell r="A56" t="str">
            <v>李智锐</v>
          </cell>
          <cell r="B56" t="str">
            <v>男</v>
          </cell>
          <cell r="C56" t="str">
            <v>17</v>
          </cell>
          <cell r="D56" t="str">
            <v>0020172211</v>
          </cell>
          <cell r="E56">
            <v>50.2</v>
          </cell>
        </row>
        <row r="57">
          <cell r="A57" t="str">
            <v>吕龙</v>
          </cell>
          <cell r="B57" t="str">
            <v>女</v>
          </cell>
          <cell r="C57" t="str">
            <v>17</v>
          </cell>
          <cell r="D57" t="str">
            <v>0020172219</v>
          </cell>
          <cell r="E57">
            <v>48.9</v>
          </cell>
        </row>
        <row r="58">
          <cell r="A58" t="str">
            <v>杨轲然</v>
          </cell>
          <cell r="B58" t="str">
            <v>女</v>
          </cell>
          <cell r="C58" t="str">
            <v>17</v>
          </cell>
          <cell r="D58" t="str">
            <v>0020172223</v>
          </cell>
          <cell r="E58">
            <v>48.25</v>
          </cell>
        </row>
        <row r="59">
          <cell r="A59" t="str">
            <v>李海月</v>
          </cell>
          <cell r="B59" t="str">
            <v>女</v>
          </cell>
          <cell r="C59" t="str">
            <v>17</v>
          </cell>
          <cell r="D59" t="str">
            <v>0020172119</v>
          </cell>
          <cell r="E59">
            <v>47.9</v>
          </cell>
        </row>
        <row r="60">
          <cell r="A60" t="str">
            <v>安晰琳</v>
          </cell>
          <cell r="B60" t="str">
            <v>女</v>
          </cell>
          <cell r="C60" t="str">
            <v>17</v>
          </cell>
          <cell r="D60" t="str">
            <v>0020172122</v>
          </cell>
          <cell r="E60">
            <v>46.95</v>
          </cell>
        </row>
        <row r="61">
          <cell r="A61" t="str">
            <v>孙鹏菲</v>
          </cell>
          <cell r="B61" t="str">
            <v>女</v>
          </cell>
          <cell r="C61" t="str">
            <v>17</v>
          </cell>
          <cell r="D61" t="str">
            <v>0020172104</v>
          </cell>
          <cell r="E61">
            <v>46.6</v>
          </cell>
        </row>
        <row r="62">
          <cell r="A62" t="str">
            <v>张翠娟</v>
          </cell>
          <cell r="B62" t="str">
            <v>女</v>
          </cell>
          <cell r="C62" t="str">
            <v>17</v>
          </cell>
          <cell r="D62" t="str">
            <v>0020172308</v>
          </cell>
          <cell r="E62">
            <v>46.55</v>
          </cell>
        </row>
        <row r="63">
          <cell r="A63" t="str">
            <v>高菲菲</v>
          </cell>
          <cell r="B63" t="str">
            <v>女</v>
          </cell>
          <cell r="C63" t="str">
            <v>17</v>
          </cell>
          <cell r="D63" t="str">
            <v>0020172111</v>
          </cell>
          <cell r="E63">
            <v>46</v>
          </cell>
        </row>
        <row r="64">
          <cell r="A64" t="str">
            <v>吕梓祎</v>
          </cell>
          <cell r="B64" t="str">
            <v>女</v>
          </cell>
          <cell r="C64" t="str">
            <v>17</v>
          </cell>
          <cell r="D64" t="str">
            <v>0020172224</v>
          </cell>
          <cell r="E64">
            <v>45.3</v>
          </cell>
        </row>
        <row r="65">
          <cell r="A65" t="str">
            <v>宋均</v>
          </cell>
          <cell r="B65" t="str">
            <v>男</v>
          </cell>
          <cell r="C65" t="str">
            <v>17</v>
          </cell>
          <cell r="D65" t="str">
            <v>0020172309</v>
          </cell>
          <cell r="E65">
            <v>43.75</v>
          </cell>
        </row>
        <row r="66">
          <cell r="A66" t="str">
            <v>范月萌</v>
          </cell>
          <cell r="B66" t="str">
            <v>女</v>
          </cell>
          <cell r="C66" t="str">
            <v>17</v>
          </cell>
          <cell r="D66" t="str">
            <v>0020172202</v>
          </cell>
          <cell r="E66">
            <v>43.05</v>
          </cell>
        </row>
        <row r="67">
          <cell r="A67" t="str">
            <v>邓颖</v>
          </cell>
          <cell r="B67" t="str">
            <v>女</v>
          </cell>
          <cell r="C67" t="str">
            <v>17</v>
          </cell>
          <cell r="D67" t="str">
            <v>0020172206</v>
          </cell>
          <cell r="E67">
            <v>40.75</v>
          </cell>
        </row>
        <row r="68">
          <cell r="A68" t="str">
            <v>赵梓钰</v>
          </cell>
          <cell r="B68" t="str">
            <v>女</v>
          </cell>
          <cell r="C68" t="str">
            <v>17</v>
          </cell>
          <cell r="D68" t="str">
            <v>0020172229</v>
          </cell>
          <cell r="E68">
            <v>39.25</v>
          </cell>
        </row>
        <row r="69">
          <cell r="A69" t="str">
            <v>周殿凯</v>
          </cell>
          <cell r="B69" t="str">
            <v>男</v>
          </cell>
          <cell r="C69" t="str">
            <v>17</v>
          </cell>
          <cell r="D69" t="str">
            <v>0020172123</v>
          </cell>
          <cell r="E69">
            <v>38.6</v>
          </cell>
        </row>
        <row r="70">
          <cell r="A70" t="str">
            <v>王萧萧</v>
          </cell>
          <cell r="B70" t="str">
            <v>女</v>
          </cell>
          <cell r="C70" t="str">
            <v>17</v>
          </cell>
          <cell r="D70" t="str">
            <v>0020172210</v>
          </cell>
          <cell r="E70">
            <v>37.950000000000003</v>
          </cell>
        </row>
        <row r="71">
          <cell r="A71" t="str">
            <v>郑凯军</v>
          </cell>
          <cell r="B71" t="str">
            <v>男</v>
          </cell>
          <cell r="C71" t="str">
            <v>17</v>
          </cell>
          <cell r="D71" t="str">
            <v>0020172306</v>
          </cell>
          <cell r="E71">
            <v>37.25</v>
          </cell>
        </row>
        <row r="72">
          <cell r="A72" t="str">
            <v>陈思</v>
          </cell>
          <cell r="B72" t="str">
            <v>女</v>
          </cell>
          <cell r="C72" t="str">
            <v>17</v>
          </cell>
          <cell r="D72" t="str">
            <v>0020172110</v>
          </cell>
          <cell r="E72">
            <v>0</v>
          </cell>
        </row>
      </sheetData>
      <sheetData sheetId="3">
        <row r="1">
          <cell r="A1" t="str">
            <v>小学美术成绩</v>
          </cell>
        </row>
        <row r="2">
          <cell r="A2" t="str">
            <v>姓名</v>
          </cell>
          <cell r="B2" t="str">
            <v>性别</v>
          </cell>
          <cell r="C2" t="str">
            <v>岗位代码</v>
          </cell>
          <cell r="D2" t="str">
            <v>考号</v>
          </cell>
          <cell r="E2" t="str">
            <v>成绩</v>
          </cell>
        </row>
        <row r="3">
          <cell r="A3" t="str">
            <v>赵莹</v>
          </cell>
          <cell r="B3" t="str">
            <v>女</v>
          </cell>
          <cell r="C3">
            <v>19</v>
          </cell>
          <cell r="D3" t="str">
            <v>0020172703</v>
          </cell>
          <cell r="E3">
            <v>86.89</v>
          </cell>
        </row>
        <row r="4">
          <cell r="A4" t="str">
            <v>李进</v>
          </cell>
          <cell r="B4" t="str">
            <v>男</v>
          </cell>
          <cell r="C4" t="str">
            <v>19</v>
          </cell>
          <cell r="D4" t="str">
            <v>0020172806</v>
          </cell>
          <cell r="E4">
            <v>86.13</v>
          </cell>
        </row>
        <row r="5">
          <cell r="A5" t="str">
            <v>陈思彤</v>
          </cell>
          <cell r="B5" t="str">
            <v>女</v>
          </cell>
          <cell r="C5" t="str">
            <v>19</v>
          </cell>
          <cell r="D5" t="str">
            <v>0020172628</v>
          </cell>
          <cell r="E5">
            <v>84.46</v>
          </cell>
        </row>
        <row r="6">
          <cell r="A6" t="str">
            <v>蔡争</v>
          </cell>
          <cell r="B6" t="str">
            <v>女</v>
          </cell>
          <cell r="C6" t="str">
            <v>19</v>
          </cell>
          <cell r="D6" t="str">
            <v>0020172510</v>
          </cell>
          <cell r="E6">
            <v>84.29</v>
          </cell>
        </row>
        <row r="7">
          <cell r="A7" t="str">
            <v>陈明嫄</v>
          </cell>
          <cell r="B7" t="str">
            <v>女</v>
          </cell>
          <cell r="C7" t="str">
            <v>19</v>
          </cell>
          <cell r="D7" t="str">
            <v>0020172506</v>
          </cell>
          <cell r="E7">
            <v>83.55</v>
          </cell>
        </row>
        <row r="8">
          <cell r="A8" t="str">
            <v>张晓驰</v>
          </cell>
          <cell r="B8" t="str">
            <v>女</v>
          </cell>
          <cell r="C8" t="str">
            <v>19</v>
          </cell>
          <cell r="D8" t="str">
            <v>0020172610</v>
          </cell>
          <cell r="E8">
            <v>81.86</v>
          </cell>
        </row>
        <row r="9">
          <cell r="A9" t="str">
            <v>宋奕璇</v>
          </cell>
          <cell r="B9" t="str">
            <v>女</v>
          </cell>
          <cell r="C9" t="str">
            <v>19</v>
          </cell>
          <cell r="D9" t="str">
            <v>0020172805</v>
          </cell>
          <cell r="E9">
            <v>80.87</v>
          </cell>
        </row>
        <row r="10">
          <cell r="A10" t="str">
            <v>吴美娟</v>
          </cell>
          <cell r="B10" t="str">
            <v>女</v>
          </cell>
          <cell r="C10" t="str">
            <v>19</v>
          </cell>
          <cell r="D10" t="str">
            <v>0020172722</v>
          </cell>
          <cell r="E10">
            <v>80.459999999999994</v>
          </cell>
        </row>
        <row r="11">
          <cell r="A11" t="str">
            <v>于瑞娟</v>
          </cell>
          <cell r="B11" t="str">
            <v>女</v>
          </cell>
          <cell r="C11">
            <v>19</v>
          </cell>
          <cell r="D11" t="str">
            <v>0020172423</v>
          </cell>
          <cell r="E11">
            <v>80.44</v>
          </cell>
        </row>
        <row r="12">
          <cell r="A12" t="str">
            <v>肖扬</v>
          </cell>
          <cell r="B12" t="str">
            <v>女</v>
          </cell>
          <cell r="C12" t="str">
            <v>19</v>
          </cell>
          <cell r="D12" t="str">
            <v>0020172414</v>
          </cell>
          <cell r="E12">
            <v>79.930000000000007</v>
          </cell>
        </row>
        <row r="13">
          <cell r="A13" t="str">
            <v>田慧媚</v>
          </cell>
          <cell r="B13" t="str">
            <v>女</v>
          </cell>
          <cell r="C13" t="str">
            <v>19</v>
          </cell>
          <cell r="D13" t="str">
            <v>0020172513</v>
          </cell>
          <cell r="E13">
            <v>79.23</v>
          </cell>
        </row>
        <row r="14">
          <cell r="A14" t="str">
            <v>靳国威</v>
          </cell>
          <cell r="B14" t="str">
            <v>女</v>
          </cell>
          <cell r="C14" t="str">
            <v>19</v>
          </cell>
          <cell r="D14" t="str">
            <v>0020172405</v>
          </cell>
          <cell r="E14">
            <v>79.040000000000006</v>
          </cell>
        </row>
        <row r="15">
          <cell r="A15" t="str">
            <v>周祎</v>
          </cell>
          <cell r="B15" t="str">
            <v>女</v>
          </cell>
          <cell r="C15" t="str">
            <v>19</v>
          </cell>
          <cell r="D15" t="str">
            <v>0020172816</v>
          </cell>
          <cell r="E15">
            <v>77.8</v>
          </cell>
        </row>
        <row r="16">
          <cell r="A16" t="str">
            <v>马春柳</v>
          </cell>
          <cell r="B16" t="str">
            <v>女</v>
          </cell>
          <cell r="C16" t="str">
            <v>19</v>
          </cell>
          <cell r="D16" t="str">
            <v>0020172522</v>
          </cell>
          <cell r="E16">
            <v>77.52</v>
          </cell>
        </row>
        <row r="17">
          <cell r="A17" t="str">
            <v>苗婷婷</v>
          </cell>
          <cell r="B17" t="str">
            <v>女</v>
          </cell>
          <cell r="C17" t="str">
            <v>19</v>
          </cell>
          <cell r="D17" t="str">
            <v>0020172419</v>
          </cell>
          <cell r="E17">
            <v>77.13</v>
          </cell>
        </row>
        <row r="18">
          <cell r="A18" t="str">
            <v>朱蒙蒙</v>
          </cell>
          <cell r="B18" t="str">
            <v>女</v>
          </cell>
          <cell r="C18" t="str">
            <v>19</v>
          </cell>
          <cell r="D18" t="str">
            <v>0020172502</v>
          </cell>
          <cell r="E18">
            <v>76.95</v>
          </cell>
        </row>
        <row r="19">
          <cell r="A19" t="str">
            <v>辉双羽</v>
          </cell>
          <cell r="B19" t="str">
            <v>女</v>
          </cell>
          <cell r="C19" t="str">
            <v>19</v>
          </cell>
          <cell r="D19" t="str">
            <v>0020172504</v>
          </cell>
          <cell r="E19">
            <v>76.900000000000006</v>
          </cell>
        </row>
        <row r="20">
          <cell r="A20" t="str">
            <v>王琛</v>
          </cell>
          <cell r="B20" t="str">
            <v>女</v>
          </cell>
          <cell r="C20" t="str">
            <v>19</v>
          </cell>
          <cell r="D20" t="str">
            <v>0020172817</v>
          </cell>
          <cell r="E20">
            <v>76.41</v>
          </cell>
        </row>
        <row r="21">
          <cell r="A21" t="str">
            <v>郑宏伟</v>
          </cell>
          <cell r="B21" t="str">
            <v>女</v>
          </cell>
          <cell r="C21" t="str">
            <v>19</v>
          </cell>
          <cell r="D21" t="str">
            <v>0020172710</v>
          </cell>
          <cell r="E21">
            <v>75.900000000000006</v>
          </cell>
        </row>
        <row r="22">
          <cell r="A22" t="str">
            <v>单丽娜</v>
          </cell>
          <cell r="B22" t="str">
            <v>女</v>
          </cell>
          <cell r="C22" t="str">
            <v>19</v>
          </cell>
          <cell r="D22" t="str">
            <v>0020172605</v>
          </cell>
          <cell r="E22">
            <v>75.75</v>
          </cell>
        </row>
        <row r="23">
          <cell r="A23" t="str">
            <v>吴孟娜</v>
          </cell>
          <cell r="B23" t="str">
            <v>女</v>
          </cell>
          <cell r="C23" t="str">
            <v>19</v>
          </cell>
          <cell r="D23" t="str">
            <v>0020172619</v>
          </cell>
          <cell r="E23">
            <v>75.73</v>
          </cell>
        </row>
        <row r="24">
          <cell r="A24" t="str">
            <v>姜亚红</v>
          </cell>
          <cell r="B24" t="str">
            <v>女</v>
          </cell>
          <cell r="C24">
            <v>19</v>
          </cell>
          <cell r="D24" t="str">
            <v>0020172627</v>
          </cell>
          <cell r="E24">
            <v>75.489999999999995</v>
          </cell>
        </row>
        <row r="25">
          <cell r="A25" t="str">
            <v>白丽娜</v>
          </cell>
          <cell r="B25" t="str">
            <v>女</v>
          </cell>
          <cell r="C25" t="str">
            <v>19</v>
          </cell>
          <cell r="D25" t="str">
            <v>0020172509</v>
          </cell>
          <cell r="E25">
            <v>75.260000000000005</v>
          </cell>
        </row>
        <row r="26">
          <cell r="A26" t="str">
            <v>王爽</v>
          </cell>
          <cell r="B26" t="str">
            <v>女</v>
          </cell>
          <cell r="C26" t="str">
            <v>19</v>
          </cell>
          <cell r="D26" t="str">
            <v>0020172802</v>
          </cell>
          <cell r="E26">
            <v>75.260000000000005</v>
          </cell>
        </row>
        <row r="27">
          <cell r="A27" t="str">
            <v>翟宁</v>
          </cell>
          <cell r="B27" t="str">
            <v>女</v>
          </cell>
          <cell r="C27" t="str">
            <v>19</v>
          </cell>
          <cell r="D27" t="str">
            <v>0020172717</v>
          </cell>
          <cell r="E27">
            <v>75.23</v>
          </cell>
        </row>
        <row r="28">
          <cell r="A28" t="str">
            <v>张辉</v>
          </cell>
          <cell r="B28" t="str">
            <v>女</v>
          </cell>
          <cell r="C28" t="str">
            <v>19</v>
          </cell>
          <cell r="D28" t="str">
            <v>0020172819</v>
          </cell>
          <cell r="E28">
            <v>74.97</v>
          </cell>
        </row>
        <row r="29">
          <cell r="A29" t="str">
            <v>张海晨</v>
          </cell>
          <cell r="B29" t="str">
            <v>女</v>
          </cell>
          <cell r="C29" t="str">
            <v>19</v>
          </cell>
          <cell r="D29" t="str">
            <v>0020172823</v>
          </cell>
          <cell r="E29">
            <v>74.28</v>
          </cell>
        </row>
        <row r="30">
          <cell r="A30" t="str">
            <v>杜朔</v>
          </cell>
          <cell r="B30" t="str">
            <v>男</v>
          </cell>
          <cell r="C30" t="str">
            <v>19</v>
          </cell>
          <cell r="D30" t="str">
            <v>0020172608</v>
          </cell>
          <cell r="E30">
            <v>74.099999999999994</v>
          </cell>
        </row>
        <row r="31">
          <cell r="A31" t="str">
            <v>窦含玉</v>
          </cell>
          <cell r="B31" t="str">
            <v>女</v>
          </cell>
          <cell r="C31" t="str">
            <v>19</v>
          </cell>
          <cell r="D31" t="str">
            <v>0020172716</v>
          </cell>
          <cell r="E31">
            <v>73.989999999999995</v>
          </cell>
        </row>
        <row r="32">
          <cell r="A32" t="str">
            <v>李慧敏</v>
          </cell>
          <cell r="B32" t="str">
            <v>女</v>
          </cell>
          <cell r="C32" t="str">
            <v>19</v>
          </cell>
          <cell r="D32" t="str">
            <v>0020172713</v>
          </cell>
          <cell r="E32">
            <v>73.94</v>
          </cell>
        </row>
        <row r="33">
          <cell r="A33" t="str">
            <v>徐畅</v>
          </cell>
          <cell r="B33" t="str">
            <v>女</v>
          </cell>
          <cell r="C33" t="str">
            <v>19</v>
          </cell>
          <cell r="D33" t="str">
            <v>0020172813</v>
          </cell>
          <cell r="E33">
            <v>72.599999999999994</v>
          </cell>
        </row>
        <row r="34">
          <cell r="A34" t="str">
            <v>韩美玲</v>
          </cell>
          <cell r="B34" t="str">
            <v>女</v>
          </cell>
          <cell r="C34" t="str">
            <v>19</v>
          </cell>
          <cell r="D34" t="str">
            <v>0020172606</v>
          </cell>
          <cell r="E34">
            <v>72.569999999999993</v>
          </cell>
        </row>
        <row r="35">
          <cell r="A35" t="str">
            <v>鲁建红</v>
          </cell>
          <cell r="B35" t="str">
            <v>女</v>
          </cell>
          <cell r="C35" t="str">
            <v>19</v>
          </cell>
          <cell r="D35" t="str">
            <v>0020172621</v>
          </cell>
          <cell r="E35">
            <v>72.13</v>
          </cell>
        </row>
        <row r="36">
          <cell r="A36" t="str">
            <v>李解</v>
          </cell>
          <cell r="B36" t="str">
            <v>女</v>
          </cell>
          <cell r="C36" t="str">
            <v>19</v>
          </cell>
          <cell r="D36" t="str">
            <v>0020172607</v>
          </cell>
          <cell r="E36">
            <v>71.86</v>
          </cell>
        </row>
        <row r="37">
          <cell r="A37" t="str">
            <v>张超</v>
          </cell>
          <cell r="B37" t="str">
            <v>女</v>
          </cell>
          <cell r="C37" t="str">
            <v>19</v>
          </cell>
          <cell r="D37" t="str">
            <v>0020172820</v>
          </cell>
          <cell r="E37">
            <v>71.06</v>
          </cell>
        </row>
        <row r="38">
          <cell r="A38" t="str">
            <v>刘博然</v>
          </cell>
          <cell r="B38" t="str">
            <v>女</v>
          </cell>
          <cell r="C38" t="str">
            <v>19</v>
          </cell>
          <cell r="D38" t="str">
            <v>0020172422</v>
          </cell>
          <cell r="E38">
            <v>70.930000000000007</v>
          </cell>
        </row>
        <row r="39">
          <cell r="A39" t="str">
            <v>马骁骁</v>
          </cell>
          <cell r="B39" t="str">
            <v>女</v>
          </cell>
          <cell r="C39" t="str">
            <v>19</v>
          </cell>
          <cell r="D39" t="str">
            <v>0020172629</v>
          </cell>
          <cell r="E39">
            <v>70.930000000000007</v>
          </cell>
        </row>
        <row r="40">
          <cell r="A40" t="str">
            <v>刘睿谦</v>
          </cell>
          <cell r="B40" t="str">
            <v>女</v>
          </cell>
          <cell r="C40" t="str">
            <v>19</v>
          </cell>
          <cell r="D40" t="str">
            <v>0020172808</v>
          </cell>
          <cell r="E40">
            <v>70.73</v>
          </cell>
        </row>
        <row r="41">
          <cell r="A41" t="str">
            <v>刘梦晨</v>
          </cell>
          <cell r="B41" t="str">
            <v>女</v>
          </cell>
          <cell r="C41" t="str">
            <v>19</v>
          </cell>
          <cell r="D41" t="str">
            <v>0020172706</v>
          </cell>
          <cell r="E41">
            <v>70.47</v>
          </cell>
        </row>
        <row r="42">
          <cell r="A42" t="str">
            <v>张鸣昊</v>
          </cell>
          <cell r="B42" t="str">
            <v>女</v>
          </cell>
          <cell r="C42" t="str">
            <v>19</v>
          </cell>
          <cell r="D42" t="str">
            <v>0020172725</v>
          </cell>
          <cell r="E42">
            <v>70.459999999999994</v>
          </cell>
        </row>
        <row r="43">
          <cell r="A43" t="str">
            <v>陈雪</v>
          </cell>
          <cell r="B43" t="str">
            <v>女</v>
          </cell>
          <cell r="C43" t="str">
            <v>19</v>
          </cell>
          <cell r="D43" t="str">
            <v>0020172617</v>
          </cell>
          <cell r="E43">
            <v>70.040000000000006</v>
          </cell>
        </row>
        <row r="44">
          <cell r="A44" t="str">
            <v>张烨</v>
          </cell>
          <cell r="B44" t="str">
            <v>女</v>
          </cell>
          <cell r="C44">
            <v>19</v>
          </cell>
          <cell r="D44" t="str">
            <v>0020172624</v>
          </cell>
          <cell r="E44">
            <v>69.959999999999994</v>
          </cell>
        </row>
        <row r="45">
          <cell r="A45" t="str">
            <v>陈娟</v>
          </cell>
          <cell r="B45" t="str">
            <v>女</v>
          </cell>
          <cell r="C45" t="str">
            <v>19</v>
          </cell>
          <cell r="D45" t="str">
            <v>0020172517</v>
          </cell>
          <cell r="E45">
            <v>69.86</v>
          </cell>
        </row>
        <row r="46">
          <cell r="A46" t="str">
            <v>王宁</v>
          </cell>
          <cell r="B46" t="str">
            <v>男</v>
          </cell>
          <cell r="C46" t="str">
            <v>19</v>
          </cell>
          <cell r="D46" t="str">
            <v>0020172603</v>
          </cell>
          <cell r="E46">
            <v>69.3</v>
          </cell>
        </row>
        <row r="47">
          <cell r="A47" t="str">
            <v>张会</v>
          </cell>
          <cell r="B47" t="str">
            <v>女</v>
          </cell>
          <cell r="C47" t="str">
            <v>19</v>
          </cell>
          <cell r="D47" t="str">
            <v>0020172514</v>
          </cell>
          <cell r="E47">
            <v>69.260000000000005</v>
          </cell>
        </row>
        <row r="48">
          <cell r="A48" t="str">
            <v>霍艺丹</v>
          </cell>
          <cell r="B48" t="str">
            <v>女</v>
          </cell>
          <cell r="C48">
            <v>19</v>
          </cell>
          <cell r="D48" t="str">
            <v>0020172425</v>
          </cell>
          <cell r="E48">
            <v>69.12</v>
          </cell>
        </row>
        <row r="49">
          <cell r="A49" t="str">
            <v>雷凯华</v>
          </cell>
          <cell r="B49" t="str">
            <v>女</v>
          </cell>
          <cell r="C49" t="str">
            <v>19</v>
          </cell>
          <cell r="D49" t="str">
            <v>0020172707</v>
          </cell>
          <cell r="E49">
            <v>69.12</v>
          </cell>
        </row>
        <row r="50">
          <cell r="A50" t="str">
            <v>吴福财</v>
          </cell>
          <cell r="B50" t="str">
            <v>男</v>
          </cell>
          <cell r="C50" t="str">
            <v>19</v>
          </cell>
          <cell r="D50" t="str">
            <v>0020172723</v>
          </cell>
          <cell r="E50">
            <v>69.069999999999993</v>
          </cell>
        </row>
        <row r="51">
          <cell r="A51" t="str">
            <v>毛红丽</v>
          </cell>
          <cell r="B51" t="str">
            <v>女</v>
          </cell>
          <cell r="C51" t="str">
            <v>19</v>
          </cell>
          <cell r="D51" t="str">
            <v>0020172726</v>
          </cell>
          <cell r="E51">
            <v>69.02</v>
          </cell>
        </row>
        <row r="52">
          <cell r="A52" t="str">
            <v>苏慧颖</v>
          </cell>
          <cell r="B52" t="str">
            <v>女</v>
          </cell>
          <cell r="C52" t="str">
            <v>19</v>
          </cell>
          <cell r="D52" t="str">
            <v>0020172801</v>
          </cell>
          <cell r="E52">
            <v>68.83</v>
          </cell>
        </row>
        <row r="53">
          <cell r="A53" t="str">
            <v>杨红彦</v>
          </cell>
          <cell r="B53" t="str">
            <v>女</v>
          </cell>
          <cell r="C53" t="str">
            <v>19</v>
          </cell>
          <cell r="D53" t="str">
            <v>0020172612</v>
          </cell>
          <cell r="E53">
            <v>68.349999999999994</v>
          </cell>
        </row>
        <row r="54">
          <cell r="A54" t="str">
            <v>刘禹青</v>
          </cell>
          <cell r="B54" t="str">
            <v>女</v>
          </cell>
          <cell r="C54" t="str">
            <v>19</v>
          </cell>
          <cell r="D54" t="str">
            <v>0020172615</v>
          </cell>
          <cell r="E54">
            <v>68.31</v>
          </cell>
        </row>
        <row r="55">
          <cell r="A55" t="str">
            <v>郭艺梵</v>
          </cell>
          <cell r="B55" t="str">
            <v>女</v>
          </cell>
          <cell r="C55" t="str">
            <v>19</v>
          </cell>
          <cell r="D55" t="str">
            <v>0020172720</v>
          </cell>
          <cell r="E55">
            <v>68.14</v>
          </cell>
        </row>
        <row r="56">
          <cell r="A56" t="str">
            <v>刘金玉</v>
          </cell>
          <cell r="B56" t="str">
            <v>女</v>
          </cell>
          <cell r="C56" t="str">
            <v>19</v>
          </cell>
          <cell r="D56" t="str">
            <v>0020172404</v>
          </cell>
          <cell r="E56">
            <v>67.89</v>
          </cell>
        </row>
        <row r="57">
          <cell r="A57" t="str">
            <v>吴佳佳</v>
          </cell>
          <cell r="B57" t="str">
            <v>女</v>
          </cell>
          <cell r="C57" t="str">
            <v>19</v>
          </cell>
          <cell r="D57" t="str">
            <v>0020172705</v>
          </cell>
          <cell r="E57">
            <v>67.680000000000007</v>
          </cell>
        </row>
        <row r="58">
          <cell r="A58" t="str">
            <v>刘菲</v>
          </cell>
          <cell r="B58" t="str">
            <v>女</v>
          </cell>
          <cell r="C58" t="str">
            <v>19</v>
          </cell>
          <cell r="D58" t="str">
            <v>0020172714</v>
          </cell>
          <cell r="E58">
            <v>67.44</v>
          </cell>
        </row>
        <row r="59">
          <cell r="A59" t="str">
            <v>许牧青</v>
          </cell>
          <cell r="B59" t="str">
            <v>女</v>
          </cell>
          <cell r="C59" t="str">
            <v>19</v>
          </cell>
          <cell r="D59" t="str">
            <v>0020172420</v>
          </cell>
          <cell r="E59">
            <v>66.91</v>
          </cell>
        </row>
        <row r="60">
          <cell r="A60" t="str">
            <v>闫慧</v>
          </cell>
          <cell r="B60" t="str">
            <v>女</v>
          </cell>
          <cell r="C60" t="str">
            <v>19</v>
          </cell>
          <cell r="D60" t="str">
            <v>0020172728</v>
          </cell>
          <cell r="E60">
            <v>66.62</v>
          </cell>
        </row>
        <row r="61">
          <cell r="A61" t="str">
            <v>刘佳</v>
          </cell>
          <cell r="B61" t="str">
            <v>男</v>
          </cell>
          <cell r="C61" t="str">
            <v>19</v>
          </cell>
          <cell r="D61" t="str">
            <v>0020172824</v>
          </cell>
          <cell r="E61">
            <v>65.989999999999995</v>
          </cell>
        </row>
        <row r="62">
          <cell r="A62" t="str">
            <v>候伟昱</v>
          </cell>
          <cell r="B62" t="str">
            <v>女</v>
          </cell>
          <cell r="C62" t="str">
            <v>19</v>
          </cell>
          <cell r="D62" t="str">
            <v>0020172507</v>
          </cell>
          <cell r="E62">
            <v>64.77</v>
          </cell>
        </row>
        <row r="63">
          <cell r="A63" t="str">
            <v>庄海靛</v>
          </cell>
          <cell r="B63" t="str">
            <v>男</v>
          </cell>
          <cell r="C63" t="str">
            <v>19</v>
          </cell>
          <cell r="D63" t="str">
            <v>0020172521</v>
          </cell>
          <cell r="E63">
            <v>64.59</v>
          </cell>
        </row>
        <row r="64">
          <cell r="A64" t="str">
            <v>王显飖</v>
          </cell>
          <cell r="B64" t="str">
            <v>男</v>
          </cell>
          <cell r="C64" t="str">
            <v>19</v>
          </cell>
          <cell r="D64" t="str">
            <v>0020172811</v>
          </cell>
          <cell r="E64">
            <v>64.09</v>
          </cell>
        </row>
        <row r="65">
          <cell r="A65" t="str">
            <v>李朝阳</v>
          </cell>
          <cell r="B65" t="str">
            <v>男</v>
          </cell>
          <cell r="C65" t="str">
            <v>19</v>
          </cell>
          <cell r="D65" t="str">
            <v>0020172618</v>
          </cell>
          <cell r="E65">
            <v>63.88</v>
          </cell>
        </row>
        <row r="66">
          <cell r="A66" t="str">
            <v>贾丛宇</v>
          </cell>
          <cell r="B66" t="str">
            <v>女</v>
          </cell>
          <cell r="C66" t="str">
            <v>19</v>
          </cell>
          <cell r="D66" t="str">
            <v>0020172403</v>
          </cell>
          <cell r="E66">
            <v>63.59</v>
          </cell>
        </row>
        <row r="67">
          <cell r="A67" t="str">
            <v>宋卓颐</v>
          </cell>
          <cell r="B67" t="str">
            <v>女</v>
          </cell>
          <cell r="C67" t="str">
            <v>19</v>
          </cell>
          <cell r="D67" t="str">
            <v>0020172408</v>
          </cell>
          <cell r="E67">
            <v>63.15</v>
          </cell>
        </row>
        <row r="68">
          <cell r="A68" t="str">
            <v>王山</v>
          </cell>
          <cell r="B68" t="str">
            <v>男</v>
          </cell>
          <cell r="C68" t="str">
            <v>19</v>
          </cell>
          <cell r="D68" t="str">
            <v>0020172626</v>
          </cell>
          <cell r="E68">
            <v>62.81</v>
          </cell>
        </row>
        <row r="69">
          <cell r="A69" t="str">
            <v>樊宇</v>
          </cell>
          <cell r="B69" t="str">
            <v>女</v>
          </cell>
          <cell r="C69" t="str">
            <v>19</v>
          </cell>
          <cell r="D69" t="str">
            <v>0020172602</v>
          </cell>
          <cell r="E69">
            <v>62.36</v>
          </cell>
        </row>
        <row r="70">
          <cell r="A70" t="str">
            <v>马坤丽</v>
          </cell>
          <cell r="B70" t="str">
            <v>女</v>
          </cell>
          <cell r="C70" t="str">
            <v>19</v>
          </cell>
          <cell r="D70" t="str">
            <v>0020172611</v>
          </cell>
          <cell r="E70">
            <v>62.35</v>
          </cell>
        </row>
        <row r="71">
          <cell r="A71" t="str">
            <v>韩冰</v>
          </cell>
          <cell r="B71" t="str">
            <v>女</v>
          </cell>
          <cell r="C71" t="str">
            <v>19</v>
          </cell>
          <cell r="D71" t="str">
            <v>0020172826</v>
          </cell>
          <cell r="E71">
            <v>62.34</v>
          </cell>
        </row>
        <row r="72">
          <cell r="A72" t="str">
            <v>田家莹</v>
          </cell>
          <cell r="B72" t="str">
            <v>女</v>
          </cell>
          <cell r="C72" t="str">
            <v>19</v>
          </cell>
          <cell r="D72" t="str">
            <v>0020172704</v>
          </cell>
          <cell r="E72">
            <v>62.17</v>
          </cell>
        </row>
        <row r="73">
          <cell r="A73" t="str">
            <v>丁征</v>
          </cell>
          <cell r="B73" t="str">
            <v>女</v>
          </cell>
          <cell r="C73" t="str">
            <v>19</v>
          </cell>
          <cell r="D73" t="str">
            <v>0020172415</v>
          </cell>
          <cell r="E73">
            <v>61.97</v>
          </cell>
        </row>
        <row r="74">
          <cell r="A74" t="str">
            <v>杨晓晴</v>
          </cell>
          <cell r="B74" t="str">
            <v>女</v>
          </cell>
          <cell r="C74" t="str">
            <v>19</v>
          </cell>
          <cell r="D74" t="str">
            <v>0020172625</v>
          </cell>
          <cell r="E74">
            <v>61.86</v>
          </cell>
        </row>
        <row r="75">
          <cell r="A75" t="str">
            <v>石帅</v>
          </cell>
          <cell r="B75" t="str">
            <v>女</v>
          </cell>
          <cell r="C75" t="str">
            <v>19</v>
          </cell>
          <cell r="D75" t="str">
            <v>0020172814</v>
          </cell>
          <cell r="E75">
            <v>61.18</v>
          </cell>
        </row>
        <row r="76">
          <cell r="A76" t="str">
            <v>张艳</v>
          </cell>
          <cell r="B76" t="str">
            <v>女</v>
          </cell>
          <cell r="C76" t="str">
            <v>19</v>
          </cell>
          <cell r="D76" t="str">
            <v>0020172718</v>
          </cell>
          <cell r="E76">
            <v>60.99</v>
          </cell>
        </row>
        <row r="77">
          <cell r="A77" t="str">
            <v>马银霞</v>
          </cell>
          <cell r="B77" t="str">
            <v>女</v>
          </cell>
          <cell r="C77" t="str">
            <v>19</v>
          </cell>
          <cell r="D77" t="str">
            <v>0020172729</v>
          </cell>
          <cell r="E77">
            <v>60.73</v>
          </cell>
        </row>
        <row r="78">
          <cell r="A78" t="str">
            <v>杨清媛</v>
          </cell>
          <cell r="B78" t="str">
            <v>女</v>
          </cell>
          <cell r="C78" t="str">
            <v>19</v>
          </cell>
          <cell r="D78" t="str">
            <v>0020172524</v>
          </cell>
          <cell r="E78">
            <v>60.7</v>
          </cell>
        </row>
        <row r="79">
          <cell r="A79" t="str">
            <v>王震</v>
          </cell>
          <cell r="B79" t="str">
            <v>女</v>
          </cell>
          <cell r="C79">
            <v>19</v>
          </cell>
          <cell r="D79" t="str">
            <v>0020172428</v>
          </cell>
          <cell r="E79">
            <v>60.31</v>
          </cell>
        </row>
        <row r="80">
          <cell r="A80" t="str">
            <v>李鹏</v>
          </cell>
          <cell r="B80" t="str">
            <v>男</v>
          </cell>
          <cell r="C80" t="str">
            <v>19</v>
          </cell>
          <cell r="D80" t="str">
            <v>0020172512</v>
          </cell>
          <cell r="E80">
            <v>60.17</v>
          </cell>
        </row>
        <row r="81">
          <cell r="A81" t="str">
            <v>王菲</v>
          </cell>
          <cell r="B81" t="str">
            <v>女</v>
          </cell>
          <cell r="C81">
            <v>19</v>
          </cell>
          <cell r="D81" t="str">
            <v>0020172426</v>
          </cell>
          <cell r="E81">
            <v>59.86</v>
          </cell>
        </row>
        <row r="82">
          <cell r="A82" t="str">
            <v>段长红</v>
          </cell>
          <cell r="B82" t="str">
            <v>女</v>
          </cell>
          <cell r="C82" t="str">
            <v>19</v>
          </cell>
          <cell r="D82" t="str">
            <v>0020172520</v>
          </cell>
          <cell r="E82">
            <v>59.78</v>
          </cell>
        </row>
        <row r="83">
          <cell r="A83" t="str">
            <v>李明亚</v>
          </cell>
          <cell r="B83" t="str">
            <v>女</v>
          </cell>
          <cell r="C83" t="str">
            <v>19</v>
          </cell>
          <cell r="D83" t="str">
            <v>0020172721</v>
          </cell>
          <cell r="E83">
            <v>59.07</v>
          </cell>
        </row>
        <row r="84">
          <cell r="A84" t="str">
            <v>骆永恒</v>
          </cell>
          <cell r="B84" t="str">
            <v>男</v>
          </cell>
          <cell r="C84" t="str">
            <v>19</v>
          </cell>
          <cell r="D84" t="str">
            <v>0020172411</v>
          </cell>
          <cell r="E84">
            <v>58.81</v>
          </cell>
        </row>
        <row r="85">
          <cell r="A85" t="str">
            <v>王雨庆</v>
          </cell>
          <cell r="B85" t="str">
            <v>男</v>
          </cell>
          <cell r="C85" t="str">
            <v>19</v>
          </cell>
          <cell r="D85" t="str">
            <v>0020172401</v>
          </cell>
          <cell r="E85">
            <v>58.65</v>
          </cell>
        </row>
        <row r="86">
          <cell r="A86" t="str">
            <v>张玲娜</v>
          </cell>
          <cell r="B86" t="str">
            <v>女</v>
          </cell>
          <cell r="C86" t="str">
            <v>19</v>
          </cell>
          <cell r="D86" t="str">
            <v>0020172525</v>
          </cell>
          <cell r="E86">
            <v>58.57</v>
          </cell>
        </row>
        <row r="87">
          <cell r="A87" t="str">
            <v>许辉</v>
          </cell>
          <cell r="B87" t="str">
            <v>女</v>
          </cell>
          <cell r="C87" t="str">
            <v>19</v>
          </cell>
          <cell r="D87" t="str">
            <v>0020172724</v>
          </cell>
          <cell r="E87">
            <v>58.44</v>
          </cell>
        </row>
        <row r="88">
          <cell r="A88" t="str">
            <v>范玉玮</v>
          </cell>
          <cell r="B88" t="str">
            <v>女</v>
          </cell>
          <cell r="C88" t="str">
            <v>19</v>
          </cell>
          <cell r="D88" t="str">
            <v>0020172430</v>
          </cell>
          <cell r="E88">
            <v>58.3</v>
          </cell>
        </row>
        <row r="89">
          <cell r="A89" t="str">
            <v>徐美兴</v>
          </cell>
          <cell r="B89" t="str">
            <v>女</v>
          </cell>
          <cell r="C89" t="str">
            <v>19</v>
          </cell>
          <cell r="D89" t="str">
            <v>0020172812</v>
          </cell>
          <cell r="E89">
            <v>57.97</v>
          </cell>
        </row>
        <row r="90">
          <cell r="A90" t="str">
            <v>刘艳旭</v>
          </cell>
          <cell r="B90" t="str">
            <v>女</v>
          </cell>
          <cell r="C90" t="str">
            <v>19</v>
          </cell>
          <cell r="D90" t="str">
            <v>0020172523</v>
          </cell>
          <cell r="E90">
            <v>57.93</v>
          </cell>
        </row>
        <row r="91">
          <cell r="A91" t="str">
            <v>蔡增杰</v>
          </cell>
          <cell r="B91" t="str">
            <v>女</v>
          </cell>
          <cell r="C91" t="str">
            <v>19</v>
          </cell>
          <cell r="D91" t="str">
            <v>0020172511</v>
          </cell>
          <cell r="E91">
            <v>57.4</v>
          </cell>
        </row>
        <row r="92">
          <cell r="A92" t="str">
            <v>谢珍</v>
          </cell>
          <cell r="B92" t="str">
            <v>女</v>
          </cell>
          <cell r="C92" t="str">
            <v>19</v>
          </cell>
          <cell r="D92" t="str">
            <v>0020172821</v>
          </cell>
          <cell r="E92">
            <v>57.05</v>
          </cell>
        </row>
        <row r="93">
          <cell r="A93" t="str">
            <v>张娟</v>
          </cell>
          <cell r="B93" t="str">
            <v>女</v>
          </cell>
          <cell r="C93" t="str">
            <v>19</v>
          </cell>
          <cell r="D93" t="str">
            <v>0020172402</v>
          </cell>
          <cell r="E93">
            <v>56.52</v>
          </cell>
        </row>
        <row r="94">
          <cell r="A94" t="str">
            <v>刘淑蕊</v>
          </cell>
          <cell r="B94" t="str">
            <v>女</v>
          </cell>
          <cell r="C94">
            <v>19</v>
          </cell>
          <cell r="D94" t="str">
            <v>0020172424</v>
          </cell>
          <cell r="E94">
            <v>56.31</v>
          </cell>
        </row>
        <row r="95">
          <cell r="A95" t="str">
            <v>王喆</v>
          </cell>
          <cell r="B95" t="str">
            <v>女</v>
          </cell>
          <cell r="C95" t="str">
            <v>19</v>
          </cell>
          <cell r="D95" t="str">
            <v>0020172409</v>
          </cell>
          <cell r="E95">
            <v>56.04</v>
          </cell>
        </row>
        <row r="96">
          <cell r="A96" t="str">
            <v>冯潇潇</v>
          </cell>
          <cell r="B96" t="str">
            <v>女</v>
          </cell>
          <cell r="C96" t="str">
            <v>19</v>
          </cell>
          <cell r="D96" t="str">
            <v>0020172730</v>
          </cell>
          <cell r="E96">
            <v>56.01</v>
          </cell>
        </row>
        <row r="97">
          <cell r="A97" t="str">
            <v>崔雅琪</v>
          </cell>
          <cell r="B97" t="str">
            <v>女</v>
          </cell>
          <cell r="C97" t="str">
            <v>19</v>
          </cell>
          <cell r="D97" t="str">
            <v>0020172528</v>
          </cell>
          <cell r="E97">
            <v>55.99</v>
          </cell>
        </row>
        <row r="98">
          <cell r="A98" t="str">
            <v>魏姣</v>
          </cell>
          <cell r="B98" t="str">
            <v>女</v>
          </cell>
          <cell r="C98" t="str">
            <v>19</v>
          </cell>
          <cell r="D98" t="str">
            <v>0020172622</v>
          </cell>
          <cell r="E98">
            <v>55.81</v>
          </cell>
        </row>
        <row r="99">
          <cell r="A99" t="str">
            <v>王雪圆</v>
          </cell>
          <cell r="B99" t="str">
            <v>女</v>
          </cell>
          <cell r="C99" t="str">
            <v>19</v>
          </cell>
          <cell r="D99" t="str">
            <v>0020172701</v>
          </cell>
          <cell r="E99">
            <v>55.78</v>
          </cell>
        </row>
        <row r="100">
          <cell r="A100" t="str">
            <v>周璇</v>
          </cell>
          <cell r="B100" t="str">
            <v>女</v>
          </cell>
          <cell r="C100" t="str">
            <v>19</v>
          </cell>
          <cell r="D100" t="str">
            <v>0020172822</v>
          </cell>
          <cell r="E100">
            <v>55.75</v>
          </cell>
        </row>
        <row r="101">
          <cell r="A101" t="str">
            <v>张碧莹</v>
          </cell>
          <cell r="B101" t="str">
            <v>女</v>
          </cell>
          <cell r="C101" t="str">
            <v>19</v>
          </cell>
          <cell r="D101" t="str">
            <v>0020172719</v>
          </cell>
          <cell r="E101">
            <v>55.48</v>
          </cell>
        </row>
        <row r="102">
          <cell r="A102" t="str">
            <v>汪轩阅</v>
          </cell>
          <cell r="B102" t="str">
            <v>女</v>
          </cell>
          <cell r="C102">
            <v>19</v>
          </cell>
          <cell r="D102" t="str">
            <v>0020172427</v>
          </cell>
          <cell r="E102">
            <v>55.46</v>
          </cell>
        </row>
        <row r="103">
          <cell r="A103" t="str">
            <v>杜洁</v>
          </cell>
          <cell r="B103" t="str">
            <v>女</v>
          </cell>
          <cell r="C103" t="str">
            <v>19</v>
          </cell>
          <cell r="D103" t="str">
            <v>0020172515</v>
          </cell>
          <cell r="E103">
            <v>54.63</v>
          </cell>
        </row>
        <row r="104">
          <cell r="A104" t="str">
            <v>马雨晴</v>
          </cell>
          <cell r="B104" t="str">
            <v>女</v>
          </cell>
          <cell r="C104" t="str">
            <v>19</v>
          </cell>
          <cell r="D104" t="str">
            <v>0020172421</v>
          </cell>
          <cell r="E104">
            <v>53.26</v>
          </cell>
        </row>
        <row r="105">
          <cell r="A105" t="str">
            <v>杨阳</v>
          </cell>
          <cell r="B105" t="str">
            <v>女</v>
          </cell>
          <cell r="C105" t="str">
            <v>19</v>
          </cell>
          <cell r="D105" t="str">
            <v>0020172616</v>
          </cell>
          <cell r="E105">
            <v>52.75</v>
          </cell>
        </row>
        <row r="106">
          <cell r="A106" t="str">
            <v>田雨同</v>
          </cell>
          <cell r="B106" t="str">
            <v>女</v>
          </cell>
          <cell r="C106" t="str">
            <v>19</v>
          </cell>
          <cell r="D106" t="str">
            <v>0020172702</v>
          </cell>
          <cell r="E106">
            <v>52.57</v>
          </cell>
        </row>
        <row r="107">
          <cell r="A107" t="str">
            <v>杨阳</v>
          </cell>
          <cell r="B107" t="str">
            <v>女</v>
          </cell>
          <cell r="C107" t="str">
            <v>19</v>
          </cell>
          <cell r="D107" t="str">
            <v>0020172505</v>
          </cell>
          <cell r="E107">
            <v>52.21</v>
          </cell>
        </row>
        <row r="108">
          <cell r="A108" t="str">
            <v>王凌云</v>
          </cell>
          <cell r="B108" t="str">
            <v>女</v>
          </cell>
          <cell r="C108" t="str">
            <v>19</v>
          </cell>
          <cell r="D108" t="str">
            <v>0020172620</v>
          </cell>
          <cell r="E108">
            <v>51.78</v>
          </cell>
        </row>
        <row r="109">
          <cell r="A109" t="str">
            <v>刘媛媛</v>
          </cell>
          <cell r="B109" t="str">
            <v>女</v>
          </cell>
          <cell r="C109" t="str">
            <v>19</v>
          </cell>
          <cell r="D109" t="str">
            <v>0020172516</v>
          </cell>
          <cell r="E109">
            <v>51.65</v>
          </cell>
        </row>
        <row r="110">
          <cell r="A110" t="str">
            <v>高琪</v>
          </cell>
          <cell r="B110" t="str">
            <v>女</v>
          </cell>
          <cell r="C110" t="str">
            <v>19</v>
          </cell>
          <cell r="D110" t="str">
            <v>0020172410</v>
          </cell>
          <cell r="E110">
            <v>51.3</v>
          </cell>
        </row>
        <row r="111">
          <cell r="A111" t="str">
            <v>陶译戈</v>
          </cell>
          <cell r="B111" t="str">
            <v>女</v>
          </cell>
          <cell r="C111" t="str">
            <v>19</v>
          </cell>
          <cell r="D111" t="str">
            <v>0020172518</v>
          </cell>
          <cell r="E111">
            <v>51.04</v>
          </cell>
        </row>
        <row r="112">
          <cell r="A112" t="str">
            <v>张萍</v>
          </cell>
          <cell r="B112" t="str">
            <v>女</v>
          </cell>
          <cell r="C112" t="str">
            <v>19</v>
          </cell>
          <cell r="D112" t="str">
            <v>0020172825</v>
          </cell>
          <cell r="E112">
            <v>50.99</v>
          </cell>
        </row>
        <row r="113">
          <cell r="A113" t="str">
            <v>张敏</v>
          </cell>
          <cell r="B113" t="str">
            <v>女</v>
          </cell>
          <cell r="C113" t="str">
            <v>19</v>
          </cell>
          <cell r="D113" t="str">
            <v>0020172417</v>
          </cell>
          <cell r="E113">
            <v>50.78</v>
          </cell>
        </row>
        <row r="114">
          <cell r="A114" t="str">
            <v>李凌叶</v>
          </cell>
          <cell r="B114" t="str">
            <v>女</v>
          </cell>
          <cell r="C114" t="str">
            <v>19</v>
          </cell>
          <cell r="D114" t="str">
            <v>0020172827</v>
          </cell>
          <cell r="E114">
            <v>50.66</v>
          </cell>
        </row>
        <row r="115">
          <cell r="A115" t="str">
            <v>刘海娇</v>
          </cell>
          <cell r="B115" t="str">
            <v>女</v>
          </cell>
          <cell r="C115" t="str">
            <v>19</v>
          </cell>
          <cell r="D115" t="str">
            <v>0020172828</v>
          </cell>
          <cell r="E115">
            <v>49.81</v>
          </cell>
        </row>
        <row r="116">
          <cell r="A116" t="str">
            <v>谷岳轩</v>
          </cell>
          <cell r="B116" t="str">
            <v>女</v>
          </cell>
          <cell r="C116" t="str">
            <v>19</v>
          </cell>
          <cell r="D116" t="str">
            <v>0020172416</v>
          </cell>
          <cell r="E116">
            <v>49.13</v>
          </cell>
        </row>
        <row r="117">
          <cell r="A117" t="str">
            <v>刘晓宇</v>
          </cell>
          <cell r="B117" t="str">
            <v>女</v>
          </cell>
          <cell r="C117" t="str">
            <v>19</v>
          </cell>
          <cell r="D117" t="str">
            <v>0020172810</v>
          </cell>
          <cell r="E117">
            <v>48.95</v>
          </cell>
        </row>
        <row r="118">
          <cell r="A118" t="str">
            <v>何尧</v>
          </cell>
          <cell r="B118" t="str">
            <v>女</v>
          </cell>
          <cell r="C118" t="str">
            <v>19</v>
          </cell>
          <cell r="D118" t="str">
            <v>0020172708</v>
          </cell>
          <cell r="E118">
            <v>48.24</v>
          </cell>
        </row>
        <row r="119">
          <cell r="A119" t="str">
            <v>刘莹莹</v>
          </cell>
          <cell r="B119" t="str">
            <v>女</v>
          </cell>
          <cell r="C119" t="str">
            <v>19</v>
          </cell>
          <cell r="D119" t="str">
            <v>0020172501</v>
          </cell>
          <cell r="E119">
            <v>48.13</v>
          </cell>
        </row>
        <row r="120">
          <cell r="A120" t="str">
            <v>房圆圆</v>
          </cell>
          <cell r="B120" t="str">
            <v>女</v>
          </cell>
          <cell r="C120" t="str">
            <v>19</v>
          </cell>
          <cell r="D120" t="str">
            <v>0020172818</v>
          </cell>
          <cell r="E120">
            <v>47.65</v>
          </cell>
        </row>
        <row r="121">
          <cell r="A121" t="str">
            <v>李悦</v>
          </cell>
          <cell r="B121" t="str">
            <v>女</v>
          </cell>
          <cell r="C121" t="str">
            <v>19</v>
          </cell>
          <cell r="D121" t="str">
            <v>0020172609</v>
          </cell>
          <cell r="E121">
            <v>46.76</v>
          </cell>
        </row>
        <row r="122">
          <cell r="A122" t="str">
            <v>张亚南</v>
          </cell>
          <cell r="B122" t="str">
            <v>女</v>
          </cell>
          <cell r="C122" t="str">
            <v>19</v>
          </cell>
          <cell r="D122" t="str">
            <v>0020172715</v>
          </cell>
          <cell r="E122">
            <v>46.59</v>
          </cell>
        </row>
        <row r="123">
          <cell r="A123" t="str">
            <v>李春颖</v>
          </cell>
          <cell r="B123" t="str">
            <v>女</v>
          </cell>
          <cell r="C123" t="str">
            <v>19</v>
          </cell>
          <cell r="D123" t="str">
            <v>0020172711</v>
          </cell>
          <cell r="E123">
            <v>45.84</v>
          </cell>
        </row>
        <row r="124">
          <cell r="A124" t="str">
            <v>姬亚菲</v>
          </cell>
          <cell r="B124" t="str">
            <v>女</v>
          </cell>
          <cell r="C124" t="str">
            <v>19</v>
          </cell>
          <cell r="D124" t="str">
            <v>0020172601</v>
          </cell>
          <cell r="E124">
            <v>45.6</v>
          </cell>
        </row>
        <row r="125">
          <cell r="A125" t="str">
            <v>朱文珊</v>
          </cell>
          <cell r="B125" t="str">
            <v>女</v>
          </cell>
          <cell r="C125">
            <v>19</v>
          </cell>
          <cell r="D125" t="str">
            <v>0020172630</v>
          </cell>
          <cell r="E125">
            <v>45.36</v>
          </cell>
        </row>
        <row r="126">
          <cell r="A126" t="str">
            <v>范月影</v>
          </cell>
          <cell r="B126" t="str">
            <v>女</v>
          </cell>
          <cell r="C126" t="str">
            <v>19</v>
          </cell>
          <cell r="D126" t="str">
            <v>0020172613</v>
          </cell>
          <cell r="E126">
            <v>45.1</v>
          </cell>
        </row>
        <row r="127">
          <cell r="A127" t="str">
            <v>朱春迪</v>
          </cell>
          <cell r="B127" t="str">
            <v>女</v>
          </cell>
          <cell r="C127" t="str">
            <v>19</v>
          </cell>
          <cell r="D127" t="str">
            <v>0020172809</v>
          </cell>
          <cell r="E127">
            <v>44.34</v>
          </cell>
        </row>
        <row r="128">
          <cell r="A128" t="str">
            <v>董优</v>
          </cell>
          <cell r="B128" t="str">
            <v>女</v>
          </cell>
          <cell r="C128" t="str">
            <v>19</v>
          </cell>
          <cell r="D128" t="str">
            <v>0020172412</v>
          </cell>
          <cell r="E128">
            <v>43.92</v>
          </cell>
        </row>
        <row r="129">
          <cell r="A129" t="str">
            <v>石亚梅</v>
          </cell>
          <cell r="B129" t="str">
            <v>女</v>
          </cell>
          <cell r="C129" t="str">
            <v>19</v>
          </cell>
          <cell r="D129" t="str">
            <v>0020172623</v>
          </cell>
          <cell r="E129">
            <v>43.9</v>
          </cell>
        </row>
        <row r="130">
          <cell r="A130" t="str">
            <v>闫婷</v>
          </cell>
          <cell r="B130" t="str">
            <v>女</v>
          </cell>
          <cell r="C130" t="str">
            <v>19</v>
          </cell>
          <cell r="D130" t="str">
            <v>0020172503</v>
          </cell>
          <cell r="E130">
            <v>43.68</v>
          </cell>
        </row>
        <row r="131">
          <cell r="A131" t="str">
            <v>梁佳佳</v>
          </cell>
          <cell r="B131" t="str">
            <v>女</v>
          </cell>
          <cell r="C131" t="str">
            <v>19</v>
          </cell>
          <cell r="D131" t="str">
            <v>0020172807</v>
          </cell>
          <cell r="E131">
            <v>43.67</v>
          </cell>
        </row>
        <row r="132">
          <cell r="A132" t="str">
            <v>王蕊</v>
          </cell>
          <cell r="B132" t="str">
            <v>女</v>
          </cell>
          <cell r="C132" t="str">
            <v>19</v>
          </cell>
          <cell r="D132" t="str">
            <v>0020172529</v>
          </cell>
          <cell r="E132">
            <v>43.44</v>
          </cell>
        </row>
        <row r="133">
          <cell r="A133" t="str">
            <v>张朝阳</v>
          </cell>
          <cell r="B133" t="str">
            <v>男</v>
          </cell>
          <cell r="C133" t="str">
            <v>19</v>
          </cell>
          <cell r="D133" t="str">
            <v>0020172519</v>
          </cell>
          <cell r="E133">
            <v>41.08</v>
          </cell>
        </row>
        <row r="134">
          <cell r="A134" t="str">
            <v>邢云婕</v>
          </cell>
          <cell r="B134" t="str">
            <v>女</v>
          </cell>
          <cell r="C134" t="str">
            <v>19</v>
          </cell>
          <cell r="D134" t="str">
            <v>0020172712</v>
          </cell>
          <cell r="E134">
            <v>40.81</v>
          </cell>
        </row>
        <row r="135">
          <cell r="A135" t="str">
            <v>陶小静</v>
          </cell>
          <cell r="B135" t="str">
            <v>女</v>
          </cell>
          <cell r="C135" t="str">
            <v>19</v>
          </cell>
          <cell r="D135" t="str">
            <v>0020172418</v>
          </cell>
          <cell r="E135">
            <v>40.78</v>
          </cell>
        </row>
        <row r="136">
          <cell r="A136" t="str">
            <v>孙宇</v>
          </cell>
          <cell r="B136" t="str">
            <v>女</v>
          </cell>
          <cell r="C136" t="str">
            <v>19</v>
          </cell>
          <cell r="D136" t="str">
            <v>0020172530</v>
          </cell>
          <cell r="E136">
            <v>39.130000000000003</v>
          </cell>
        </row>
        <row r="137">
          <cell r="A137" t="str">
            <v>张馨元</v>
          </cell>
          <cell r="B137" t="str">
            <v>女</v>
          </cell>
          <cell r="C137" t="str">
            <v>19</v>
          </cell>
          <cell r="D137" t="str">
            <v>0020172804</v>
          </cell>
          <cell r="E137">
            <v>37.020000000000003</v>
          </cell>
        </row>
        <row r="138">
          <cell r="A138" t="str">
            <v>陈然然</v>
          </cell>
          <cell r="B138" t="str">
            <v>女</v>
          </cell>
          <cell r="C138" t="str">
            <v>19</v>
          </cell>
          <cell r="D138" t="str">
            <v>0020172604</v>
          </cell>
          <cell r="E138">
            <v>34.049999999999997</v>
          </cell>
        </row>
        <row r="139">
          <cell r="A139" t="str">
            <v>王思茜</v>
          </cell>
          <cell r="B139" t="str">
            <v>女</v>
          </cell>
          <cell r="C139" t="str">
            <v>19</v>
          </cell>
          <cell r="D139" t="str">
            <v>0020172406</v>
          </cell>
          <cell r="E139">
            <v>30.57</v>
          </cell>
        </row>
        <row r="140">
          <cell r="A140" t="str">
            <v>陈伟伟</v>
          </cell>
          <cell r="B140" t="str">
            <v>男</v>
          </cell>
          <cell r="C140" t="str">
            <v>19</v>
          </cell>
          <cell r="D140" t="str">
            <v>0020172407</v>
          </cell>
          <cell r="E140">
            <v>0</v>
          </cell>
        </row>
        <row r="141">
          <cell r="A141" t="str">
            <v>吴芒</v>
          </cell>
          <cell r="B141" t="str">
            <v>女</v>
          </cell>
          <cell r="C141" t="str">
            <v>19</v>
          </cell>
          <cell r="D141" t="str">
            <v>0020172413</v>
          </cell>
          <cell r="E141">
            <v>0</v>
          </cell>
        </row>
        <row r="142">
          <cell r="A142" t="str">
            <v>张田子</v>
          </cell>
          <cell r="B142" t="str">
            <v>女</v>
          </cell>
          <cell r="C142" t="str">
            <v>19</v>
          </cell>
          <cell r="D142" t="str">
            <v>0020172429</v>
          </cell>
          <cell r="E142">
            <v>0</v>
          </cell>
        </row>
        <row r="143">
          <cell r="A143" t="str">
            <v>崔红宏</v>
          </cell>
          <cell r="B143" t="str">
            <v>女</v>
          </cell>
          <cell r="C143" t="str">
            <v>19</v>
          </cell>
          <cell r="D143" t="str">
            <v>0020172508</v>
          </cell>
          <cell r="E143">
            <v>0</v>
          </cell>
        </row>
        <row r="144">
          <cell r="A144" t="str">
            <v>于航</v>
          </cell>
          <cell r="B144" t="str">
            <v>女</v>
          </cell>
          <cell r="C144" t="str">
            <v>19</v>
          </cell>
          <cell r="D144" t="str">
            <v>0020172526</v>
          </cell>
          <cell r="E144">
            <v>0</v>
          </cell>
        </row>
        <row r="145">
          <cell r="A145" t="str">
            <v>王晓旭</v>
          </cell>
          <cell r="B145" t="str">
            <v>女</v>
          </cell>
          <cell r="C145" t="str">
            <v>19</v>
          </cell>
          <cell r="D145" t="str">
            <v>0020172527</v>
          </cell>
          <cell r="E145">
            <v>0</v>
          </cell>
        </row>
        <row r="146">
          <cell r="A146" t="str">
            <v>王汇谨</v>
          </cell>
          <cell r="B146" t="str">
            <v>女</v>
          </cell>
          <cell r="C146" t="str">
            <v>19</v>
          </cell>
          <cell r="D146" t="str">
            <v>0020172614</v>
          </cell>
          <cell r="E146">
            <v>0</v>
          </cell>
        </row>
        <row r="147">
          <cell r="A147" t="str">
            <v>孟小静</v>
          </cell>
          <cell r="B147" t="str">
            <v>女</v>
          </cell>
          <cell r="C147" t="str">
            <v>19</v>
          </cell>
          <cell r="D147" t="str">
            <v>0020172709</v>
          </cell>
          <cell r="E147">
            <v>0</v>
          </cell>
        </row>
        <row r="148">
          <cell r="A148" t="str">
            <v>赵丹</v>
          </cell>
          <cell r="B148" t="str">
            <v>女</v>
          </cell>
          <cell r="C148" t="str">
            <v>19</v>
          </cell>
          <cell r="D148" t="str">
            <v>0020172727</v>
          </cell>
          <cell r="E148">
            <v>0</v>
          </cell>
        </row>
        <row r="149">
          <cell r="A149" t="str">
            <v>张可心</v>
          </cell>
          <cell r="B149" t="str">
            <v>女</v>
          </cell>
          <cell r="C149" t="str">
            <v>19</v>
          </cell>
          <cell r="D149" t="str">
            <v>0020172803</v>
          </cell>
          <cell r="E149">
            <v>0</v>
          </cell>
        </row>
        <row r="150">
          <cell r="A150" t="str">
            <v>牛博颖</v>
          </cell>
          <cell r="B150" t="str">
            <v>女</v>
          </cell>
          <cell r="C150" t="str">
            <v>19</v>
          </cell>
          <cell r="D150" t="str">
            <v>0020172815</v>
          </cell>
          <cell r="E150">
            <v>0</v>
          </cell>
        </row>
      </sheetData>
      <sheetData sheetId="4"/>
      <sheetData sheetId="5"/>
      <sheetData sheetId="6">
        <row r="1">
          <cell r="A1" t="str">
            <v>小学体育成绩</v>
          </cell>
        </row>
        <row r="2">
          <cell r="A2" t="str">
            <v>姓名</v>
          </cell>
          <cell r="B2" t="str">
            <v>性别</v>
          </cell>
          <cell r="C2" t="str">
            <v>岗位代码</v>
          </cell>
          <cell r="D2" t="str">
            <v>考号</v>
          </cell>
          <cell r="E2" t="str">
            <v>成绩</v>
          </cell>
        </row>
        <row r="3">
          <cell r="A3" t="str">
            <v>王静</v>
          </cell>
          <cell r="B3" t="str">
            <v>女</v>
          </cell>
          <cell r="C3" t="str">
            <v>18</v>
          </cell>
          <cell r="D3" t="str">
            <v>0020176507</v>
          </cell>
          <cell r="E3">
            <v>77.28</v>
          </cell>
        </row>
        <row r="4">
          <cell r="A4" t="str">
            <v>刘帅</v>
          </cell>
          <cell r="B4" t="str">
            <v>男</v>
          </cell>
          <cell r="C4" t="str">
            <v>18</v>
          </cell>
          <cell r="D4" t="str">
            <v>0020176401</v>
          </cell>
          <cell r="E4">
            <v>77.12</v>
          </cell>
        </row>
        <row r="5">
          <cell r="A5" t="str">
            <v>于衷浩</v>
          </cell>
          <cell r="B5" t="str">
            <v>男</v>
          </cell>
          <cell r="C5" t="str">
            <v>18</v>
          </cell>
          <cell r="D5" t="str">
            <v>0020176402</v>
          </cell>
          <cell r="E5">
            <v>76.5</v>
          </cell>
        </row>
        <row r="6">
          <cell r="A6" t="str">
            <v>朱龙翔</v>
          </cell>
          <cell r="B6" t="str">
            <v>男</v>
          </cell>
          <cell r="C6" t="str">
            <v>18</v>
          </cell>
          <cell r="D6" t="str">
            <v>0020176423</v>
          </cell>
          <cell r="E6">
            <v>76.209999999999994</v>
          </cell>
        </row>
        <row r="7">
          <cell r="A7" t="str">
            <v>逯猛</v>
          </cell>
          <cell r="B7" t="str">
            <v>男</v>
          </cell>
          <cell r="C7" t="str">
            <v>18</v>
          </cell>
          <cell r="D7" t="str">
            <v>0020176520</v>
          </cell>
          <cell r="E7">
            <v>75.989999999999995</v>
          </cell>
        </row>
        <row r="8">
          <cell r="A8" t="str">
            <v>李云海</v>
          </cell>
          <cell r="B8" t="str">
            <v>男</v>
          </cell>
          <cell r="C8" t="str">
            <v>18</v>
          </cell>
          <cell r="D8" t="str">
            <v>0020176710</v>
          </cell>
          <cell r="E8">
            <v>74.599999999999994</v>
          </cell>
        </row>
        <row r="9">
          <cell r="A9" t="str">
            <v>何悦</v>
          </cell>
          <cell r="B9" t="str">
            <v>女</v>
          </cell>
          <cell r="C9" t="str">
            <v>18</v>
          </cell>
          <cell r="D9" t="str">
            <v>0020176524</v>
          </cell>
          <cell r="E9">
            <v>74.47</v>
          </cell>
        </row>
        <row r="10">
          <cell r="A10" t="str">
            <v>王继光</v>
          </cell>
          <cell r="B10" t="str">
            <v>男</v>
          </cell>
          <cell r="C10" t="str">
            <v>18</v>
          </cell>
          <cell r="D10" t="str">
            <v>0020176629</v>
          </cell>
          <cell r="E10">
            <v>74.3</v>
          </cell>
        </row>
        <row r="11">
          <cell r="A11" t="str">
            <v>王哲薇</v>
          </cell>
          <cell r="B11" t="str">
            <v>女</v>
          </cell>
          <cell r="C11" t="str">
            <v>18</v>
          </cell>
          <cell r="D11" t="str">
            <v>0020176624</v>
          </cell>
          <cell r="E11">
            <v>73.92</v>
          </cell>
        </row>
        <row r="12">
          <cell r="A12" t="str">
            <v>李猛</v>
          </cell>
          <cell r="B12" t="str">
            <v>男</v>
          </cell>
          <cell r="C12" t="str">
            <v>18</v>
          </cell>
          <cell r="D12" t="str">
            <v>0020176403</v>
          </cell>
          <cell r="E12">
            <v>73.66</v>
          </cell>
        </row>
        <row r="13">
          <cell r="A13" t="str">
            <v>赵宝根</v>
          </cell>
          <cell r="B13" t="str">
            <v>男</v>
          </cell>
          <cell r="C13" t="str">
            <v>18</v>
          </cell>
          <cell r="D13" t="str">
            <v>0020176522</v>
          </cell>
          <cell r="E13">
            <v>73.11</v>
          </cell>
        </row>
        <row r="14">
          <cell r="A14" t="str">
            <v>刘欣荣</v>
          </cell>
          <cell r="B14" t="str">
            <v>女</v>
          </cell>
          <cell r="C14" t="str">
            <v>18</v>
          </cell>
          <cell r="D14" t="str">
            <v>0020176408</v>
          </cell>
          <cell r="E14">
            <v>72.34</v>
          </cell>
        </row>
        <row r="15">
          <cell r="A15" t="str">
            <v>任兆坤</v>
          </cell>
          <cell r="B15" t="str">
            <v>男</v>
          </cell>
          <cell r="C15" t="str">
            <v>18</v>
          </cell>
          <cell r="D15" t="str">
            <v>0020176428</v>
          </cell>
          <cell r="E15">
            <v>72.3</v>
          </cell>
        </row>
        <row r="16">
          <cell r="A16" t="str">
            <v>李腾飞</v>
          </cell>
          <cell r="B16" t="str">
            <v>男</v>
          </cell>
          <cell r="C16" t="str">
            <v>18</v>
          </cell>
          <cell r="D16" t="str">
            <v>0020176628</v>
          </cell>
          <cell r="E16">
            <v>72.260000000000005</v>
          </cell>
        </row>
        <row r="17">
          <cell r="A17" t="str">
            <v>马春成</v>
          </cell>
          <cell r="B17" t="str">
            <v>男</v>
          </cell>
          <cell r="C17" t="str">
            <v>18</v>
          </cell>
          <cell r="D17" t="str">
            <v>0020176627</v>
          </cell>
          <cell r="E17">
            <v>72.239999999999995</v>
          </cell>
        </row>
        <row r="18">
          <cell r="A18" t="str">
            <v>徐丽楷</v>
          </cell>
          <cell r="B18" t="str">
            <v>男</v>
          </cell>
          <cell r="C18" t="str">
            <v>18</v>
          </cell>
          <cell r="D18" t="str">
            <v>0020176712</v>
          </cell>
          <cell r="E18">
            <v>72.17</v>
          </cell>
        </row>
        <row r="19">
          <cell r="A19" t="str">
            <v>王露</v>
          </cell>
          <cell r="B19" t="str">
            <v>女</v>
          </cell>
          <cell r="C19" t="str">
            <v>18</v>
          </cell>
          <cell r="D19" t="str">
            <v>0020176424</v>
          </cell>
          <cell r="E19">
            <v>72.069999999999993</v>
          </cell>
        </row>
        <row r="20">
          <cell r="A20" t="str">
            <v>霍钢</v>
          </cell>
          <cell r="B20" t="str">
            <v>男</v>
          </cell>
          <cell r="C20" t="str">
            <v>18</v>
          </cell>
          <cell r="D20" t="str">
            <v>0020176602</v>
          </cell>
          <cell r="E20">
            <v>71.91</v>
          </cell>
        </row>
        <row r="21">
          <cell r="A21" t="str">
            <v>何利鑫</v>
          </cell>
          <cell r="B21" t="str">
            <v>男</v>
          </cell>
          <cell r="C21" t="str">
            <v>18</v>
          </cell>
          <cell r="D21" t="str">
            <v>0020176614</v>
          </cell>
          <cell r="E21">
            <v>70.88</v>
          </cell>
        </row>
        <row r="22">
          <cell r="A22" t="str">
            <v>马伟勇</v>
          </cell>
          <cell r="B22" t="str">
            <v>男</v>
          </cell>
          <cell r="C22" t="str">
            <v>18</v>
          </cell>
          <cell r="D22" t="str">
            <v>0020176412</v>
          </cell>
          <cell r="E22">
            <v>70.680000000000007</v>
          </cell>
        </row>
        <row r="23">
          <cell r="A23" t="str">
            <v>王士达</v>
          </cell>
          <cell r="B23" t="str">
            <v>男</v>
          </cell>
          <cell r="C23" t="str">
            <v>18</v>
          </cell>
          <cell r="D23" t="str">
            <v>0020176717</v>
          </cell>
          <cell r="E23">
            <v>70.59</v>
          </cell>
        </row>
        <row r="24">
          <cell r="A24" t="str">
            <v>刘晓唤</v>
          </cell>
          <cell r="B24" t="str">
            <v>女</v>
          </cell>
          <cell r="C24" t="str">
            <v>18</v>
          </cell>
          <cell r="D24" t="str">
            <v>0020176621</v>
          </cell>
          <cell r="E24">
            <v>70.459999999999994</v>
          </cell>
        </row>
        <row r="25">
          <cell r="A25" t="str">
            <v>于美英</v>
          </cell>
          <cell r="B25" t="str">
            <v>女</v>
          </cell>
          <cell r="C25" t="str">
            <v>18</v>
          </cell>
          <cell r="D25" t="str">
            <v>0020176722</v>
          </cell>
          <cell r="E25">
            <v>69.81</v>
          </cell>
        </row>
        <row r="26">
          <cell r="A26" t="str">
            <v>刘海旭</v>
          </cell>
          <cell r="B26" t="str">
            <v>男</v>
          </cell>
          <cell r="C26" t="str">
            <v>18</v>
          </cell>
          <cell r="D26" t="str">
            <v>0020176715</v>
          </cell>
          <cell r="E26">
            <v>69.19</v>
          </cell>
        </row>
        <row r="27">
          <cell r="A27" t="str">
            <v>刘文硕</v>
          </cell>
          <cell r="B27" t="str">
            <v>男</v>
          </cell>
          <cell r="C27" t="str">
            <v>18</v>
          </cell>
          <cell r="D27" t="str">
            <v>0020176419</v>
          </cell>
          <cell r="E27">
            <v>69.13</v>
          </cell>
        </row>
        <row r="28">
          <cell r="A28" t="str">
            <v>傅珊珊</v>
          </cell>
          <cell r="B28" t="str">
            <v>女</v>
          </cell>
          <cell r="C28" t="str">
            <v>18</v>
          </cell>
          <cell r="D28" t="str">
            <v>0020176625</v>
          </cell>
          <cell r="E28">
            <v>69.03</v>
          </cell>
        </row>
        <row r="29">
          <cell r="A29" t="str">
            <v>胡松雪</v>
          </cell>
          <cell r="B29" t="str">
            <v>男</v>
          </cell>
          <cell r="C29" t="str">
            <v>18</v>
          </cell>
          <cell r="D29" t="str">
            <v>0020176404</v>
          </cell>
          <cell r="E29">
            <v>69.010000000000005</v>
          </cell>
        </row>
        <row r="30">
          <cell r="A30" t="str">
            <v>闫京</v>
          </cell>
          <cell r="B30" t="str">
            <v>男</v>
          </cell>
          <cell r="C30" t="str">
            <v>18</v>
          </cell>
          <cell r="D30" t="str">
            <v>0020176601</v>
          </cell>
          <cell r="E30">
            <v>68.97</v>
          </cell>
        </row>
        <row r="31">
          <cell r="A31" t="str">
            <v>邢伊蕊</v>
          </cell>
          <cell r="B31" t="str">
            <v>女</v>
          </cell>
          <cell r="C31" t="str">
            <v>18</v>
          </cell>
          <cell r="D31" t="str">
            <v>0020176518</v>
          </cell>
          <cell r="E31">
            <v>68.7</v>
          </cell>
        </row>
        <row r="32">
          <cell r="A32" t="str">
            <v>王俊辉</v>
          </cell>
          <cell r="B32" t="str">
            <v>男</v>
          </cell>
          <cell r="C32" t="str">
            <v>18</v>
          </cell>
          <cell r="D32" t="str">
            <v>0020176719</v>
          </cell>
          <cell r="E32">
            <v>68.55</v>
          </cell>
        </row>
        <row r="33">
          <cell r="A33" t="str">
            <v>杨华雪</v>
          </cell>
          <cell r="B33" t="str">
            <v>女</v>
          </cell>
          <cell r="C33" t="str">
            <v>18</v>
          </cell>
          <cell r="D33" t="str">
            <v>0020176422</v>
          </cell>
          <cell r="E33">
            <v>68.25</v>
          </cell>
        </row>
        <row r="34">
          <cell r="A34" t="str">
            <v>张宇</v>
          </cell>
          <cell r="B34" t="str">
            <v>男</v>
          </cell>
          <cell r="C34" t="str">
            <v>18</v>
          </cell>
          <cell r="D34" t="str">
            <v>0020176615</v>
          </cell>
          <cell r="E34">
            <v>68.099999999999994</v>
          </cell>
        </row>
        <row r="35">
          <cell r="A35" t="str">
            <v>蔡佳楠</v>
          </cell>
          <cell r="B35" t="str">
            <v>男</v>
          </cell>
          <cell r="C35" t="str">
            <v>18</v>
          </cell>
          <cell r="D35" t="str">
            <v>0020176515</v>
          </cell>
          <cell r="E35">
            <v>68</v>
          </cell>
        </row>
        <row r="36">
          <cell r="A36" t="str">
            <v>王帅</v>
          </cell>
          <cell r="B36" t="str">
            <v>男</v>
          </cell>
          <cell r="C36" t="str">
            <v>18</v>
          </cell>
          <cell r="D36" t="str">
            <v>0020176709</v>
          </cell>
          <cell r="E36">
            <v>67.84</v>
          </cell>
        </row>
        <row r="37">
          <cell r="A37" t="str">
            <v>董迎曦</v>
          </cell>
          <cell r="B37" t="str">
            <v>男</v>
          </cell>
          <cell r="C37" t="str">
            <v>18</v>
          </cell>
          <cell r="D37" t="str">
            <v>0020176529</v>
          </cell>
          <cell r="E37">
            <v>67.77</v>
          </cell>
        </row>
        <row r="38">
          <cell r="A38" t="str">
            <v>肖永建</v>
          </cell>
          <cell r="B38" t="str">
            <v>男</v>
          </cell>
          <cell r="C38" t="str">
            <v>18</v>
          </cell>
          <cell r="D38" t="str">
            <v>0020176425</v>
          </cell>
          <cell r="E38">
            <v>67.709999999999994</v>
          </cell>
        </row>
        <row r="39">
          <cell r="A39" t="str">
            <v>房宇</v>
          </cell>
          <cell r="B39" t="str">
            <v>女</v>
          </cell>
          <cell r="C39" t="str">
            <v>18</v>
          </cell>
          <cell r="D39" t="str">
            <v>0020176620</v>
          </cell>
          <cell r="E39">
            <v>67.7</v>
          </cell>
        </row>
        <row r="40">
          <cell r="A40" t="str">
            <v>王宗慧</v>
          </cell>
          <cell r="B40" t="str">
            <v>女</v>
          </cell>
          <cell r="C40" t="str">
            <v>18</v>
          </cell>
          <cell r="D40" t="str">
            <v>0020176506</v>
          </cell>
          <cell r="E40">
            <v>67.680000000000007</v>
          </cell>
        </row>
        <row r="41">
          <cell r="A41" t="str">
            <v>李中秋</v>
          </cell>
          <cell r="B41" t="str">
            <v>男</v>
          </cell>
          <cell r="C41" t="str">
            <v>18</v>
          </cell>
          <cell r="D41" t="str">
            <v>0020176516</v>
          </cell>
          <cell r="E41">
            <v>67.510000000000005</v>
          </cell>
        </row>
        <row r="42">
          <cell r="A42" t="str">
            <v>李佳浩</v>
          </cell>
          <cell r="B42" t="str">
            <v>男</v>
          </cell>
          <cell r="C42" t="str">
            <v>18</v>
          </cell>
          <cell r="D42" t="str">
            <v>0020176708</v>
          </cell>
          <cell r="E42">
            <v>67.09</v>
          </cell>
        </row>
        <row r="43">
          <cell r="A43" t="str">
            <v>黄培根</v>
          </cell>
          <cell r="B43" t="str">
            <v>男</v>
          </cell>
          <cell r="C43" t="str">
            <v>18</v>
          </cell>
          <cell r="D43" t="str">
            <v>0020176707</v>
          </cell>
          <cell r="E43">
            <v>66.959999999999994</v>
          </cell>
        </row>
        <row r="44">
          <cell r="A44" t="str">
            <v>李亚平</v>
          </cell>
          <cell r="B44" t="str">
            <v>女</v>
          </cell>
          <cell r="C44" t="str">
            <v>18</v>
          </cell>
          <cell r="D44" t="str">
            <v>0020176616</v>
          </cell>
          <cell r="E44">
            <v>66.83</v>
          </cell>
        </row>
        <row r="45">
          <cell r="A45" t="str">
            <v>褚子良</v>
          </cell>
          <cell r="B45" t="str">
            <v>男</v>
          </cell>
          <cell r="C45" t="str">
            <v>18</v>
          </cell>
          <cell r="D45" t="str">
            <v>0020176622</v>
          </cell>
          <cell r="E45">
            <v>66.77</v>
          </cell>
        </row>
        <row r="46">
          <cell r="A46" t="str">
            <v>刘佳星</v>
          </cell>
          <cell r="B46" t="str">
            <v>女</v>
          </cell>
          <cell r="C46" t="str">
            <v>18</v>
          </cell>
          <cell r="D46" t="str">
            <v>0020176514</v>
          </cell>
          <cell r="E46">
            <v>66.64</v>
          </cell>
        </row>
        <row r="47">
          <cell r="A47" t="str">
            <v>刘洪涛</v>
          </cell>
          <cell r="B47" t="str">
            <v>男</v>
          </cell>
          <cell r="C47" t="str">
            <v>18</v>
          </cell>
          <cell r="D47" t="str">
            <v>0020176706</v>
          </cell>
          <cell r="E47">
            <v>66.19</v>
          </cell>
        </row>
        <row r="48">
          <cell r="A48" t="str">
            <v>冯博</v>
          </cell>
          <cell r="B48" t="str">
            <v>男</v>
          </cell>
          <cell r="C48" t="str">
            <v>18</v>
          </cell>
          <cell r="D48" t="str">
            <v>0020176701</v>
          </cell>
          <cell r="E48">
            <v>66.150000000000006</v>
          </cell>
        </row>
        <row r="49">
          <cell r="A49" t="str">
            <v>杜海珍</v>
          </cell>
          <cell r="B49" t="str">
            <v>女</v>
          </cell>
          <cell r="C49" t="str">
            <v>18</v>
          </cell>
          <cell r="D49" t="str">
            <v>0020176409</v>
          </cell>
          <cell r="E49">
            <v>66.06</v>
          </cell>
        </row>
        <row r="50">
          <cell r="A50" t="str">
            <v>刘树强</v>
          </cell>
          <cell r="B50" t="str">
            <v>男</v>
          </cell>
          <cell r="C50" t="str">
            <v>18</v>
          </cell>
          <cell r="D50" t="str">
            <v>0020176415</v>
          </cell>
          <cell r="E50">
            <v>65.61</v>
          </cell>
        </row>
        <row r="51">
          <cell r="A51" t="str">
            <v>俞海鹏</v>
          </cell>
          <cell r="B51" t="str">
            <v>男</v>
          </cell>
          <cell r="C51" t="str">
            <v>18</v>
          </cell>
          <cell r="D51" t="str">
            <v>0020176612</v>
          </cell>
          <cell r="E51">
            <v>65.349999999999994</v>
          </cell>
        </row>
        <row r="52">
          <cell r="A52" t="str">
            <v>吕大为</v>
          </cell>
          <cell r="B52" t="str">
            <v>男</v>
          </cell>
          <cell r="C52" t="str">
            <v>18</v>
          </cell>
          <cell r="D52" t="str">
            <v>0020176523</v>
          </cell>
          <cell r="E52">
            <v>65.28</v>
          </cell>
        </row>
        <row r="53">
          <cell r="A53" t="str">
            <v>米珈樾</v>
          </cell>
          <cell r="B53" t="str">
            <v>男</v>
          </cell>
          <cell r="C53" t="str">
            <v>18</v>
          </cell>
          <cell r="D53" t="str">
            <v>0020176427</v>
          </cell>
          <cell r="E53">
            <v>65.12</v>
          </cell>
        </row>
        <row r="54">
          <cell r="A54" t="str">
            <v>段祎祎</v>
          </cell>
          <cell r="B54" t="str">
            <v>女</v>
          </cell>
          <cell r="C54" t="str">
            <v>18</v>
          </cell>
          <cell r="D54" t="str">
            <v>0020176704</v>
          </cell>
          <cell r="E54">
            <v>65.11</v>
          </cell>
        </row>
        <row r="55">
          <cell r="A55" t="str">
            <v>孙海洋</v>
          </cell>
          <cell r="B55" t="str">
            <v>男</v>
          </cell>
          <cell r="C55" t="str">
            <v>18</v>
          </cell>
          <cell r="D55" t="str">
            <v>0020176426</v>
          </cell>
          <cell r="E55">
            <v>64.959999999999994</v>
          </cell>
        </row>
        <row r="56">
          <cell r="A56" t="str">
            <v>董亚伟</v>
          </cell>
          <cell r="B56" t="str">
            <v>男</v>
          </cell>
          <cell r="C56" t="str">
            <v>18</v>
          </cell>
          <cell r="D56" t="str">
            <v>0020176528</v>
          </cell>
          <cell r="E56">
            <v>64.790000000000006</v>
          </cell>
        </row>
        <row r="57">
          <cell r="A57" t="str">
            <v>袁英伟</v>
          </cell>
          <cell r="B57" t="str">
            <v>男</v>
          </cell>
          <cell r="C57" t="str">
            <v>18</v>
          </cell>
          <cell r="D57" t="str">
            <v>0020176705</v>
          </cell>
          <cell r="E57">
            <v>64.69</v>
          </cell>
        </row>
        <row r="58">
          <cell r="A58" t="str">
            <v>孟凡运</v>
          </cell>
          <cell r="B58" t="str">
            <v>女</v>
          </cell>
          <cell r="C58" t="str">
            <v>18</v>
          </cell>
          <cell r="D58" t="str">
            <v>0020176607</v>
          </cell>
          <cell r="E58">
            <v>64.44</v>
          </cell>
        </row>
        <row r="59">
          <cell r="A59" t="str">
            <v>张宇萌</v>
          </cell>
          <cell r="B59" t="str">
            <v>女</v>
          </cell>
          <cell r="C59" t="str">
            <v>18</v>
          </cell>
          <cell r="D59" t="str">
            <v>0020176429</v>
          </cell>
          <cell r="E59">
            <v>64.430000000000007</v>
          </cell>
        </row>
        <row r="60">
          <cell r="A60" t="str">
            <v>李美娟</v>
          </cell>
          <cell r="B60" t="str">
            <v>女</v>
          </cell>
          <cell r="C60" t="str">
            <v>18</v>
          </cell>
          <cell r="D60" t="str">
            <v>0020176501</v>
          </cell>
          <cell r="E60">
            <v>64.31</v>
          </cell>
        </row>
        <row r="61">
          <cell r="A61" t="str">
            <v>邱继明</v>
          </cell>
          <cell r="B61" t="str">
            <v>男</v>
          </cell>
          <cell r="C61" t="str">
            <v>18</v>
          </cell>
          <cell r="D61" t="str">
            <v>0020176702</v>
          </cell>
          <cell r="E61">
            <v>64.28</v>
          </cell>
        </row>
        <row r="62">
          <cell r="A62" t="str">
            <v>郭志蕊</v>
          </cell>
          <cell r="B62" t="str">
            <v>女</v>
          </cell>
          <cell r="C62" t="str">
            <v>18</v>
          </cell>
          <cell r="D62" t="str">
            <v>0020176411</v>
          </cell>
          <cell r="E62">
            <v>64.209999999999994</v>
          </cell>
        </row>
        <row r="63">
          <cell r="A63" t="str">
            <v>王琤伟</v>
          </cell>
          <cell r="B63" t="str">
            <v>男</v>
          </cell>
          <cell r="C63" t="str">
            <v>18</v>
          </cell>
          <cell r="D63" t="str">
            <v>0020176511</v>
          </cell>
          <cell r="E63">
            <v>64.150000000000006</v>
          </cell>
        </row>
        <row r="64">
          <cell r="A64" t="str">
            <v>刘禹燕</v>
          </cell>
          <cell r="B64" t="str">
            <v>女</v>
          </cell>
          <cell r="C64" t="str">
            <v>18</v>
          </cell>
          <cell r="D64" t="str">
            <v>0020176609</v>
          </cell>
          <cell r="E64">
            <v>63.72</v>
          </cell>
        </row>
        <row r="65">
          <cell r="A65" t="str">
            <v>权杰</v>
          </cell>
          <cell r="B65" t="str">
            <v>男</v>
          </cell>
          <cell r="C65" t="str">
            <v>18</v>
          </cell>
          <cell r="D65" t="str">
            <v>0020176611</v>
          </cell>
          <cell r="E65">
            <v>63.64</v>
          </cell>
        </row>
        <row r="66">
          <cell r="A66" t="str">
            <v>武薇</v>
          </cell>
          <cell r="B66" t="str">
            <v>女</v>
          </cell>
          <cell r="C66" t="str">
            <v>18</v>
          </cell>
          <cell r="D66" t="str">
            <v>0020176606</v>
          </cell>
          <cell r="E66">
            <v>63.47</v>
          </cell>
        </row>
        <row r="67">
          <cell r="A67" t="str">
            <v>尚明军</v>
          </cell>
          <cell r="B67" t="str">
            <v>男</v>
          </cell>
          <cell r="C67" t="str">
            <v>18</v>
          </cell>
          <cell r="D67" t="str">
            <v>0020176630</v>
          </cell>
          <cell r="E67">
            <v>63.39</v>
          </cell>
        </row>
        <row r="68">
          <cell r="A68" t="str">
            <v>徐泓正</v>
          </cell>
          <cell r="B68" t="str">
            <v>男</v>
          </cell>
          <cell r="C68" t="str">
            <v>18</v>
          </cell>
          <cell r="D68" t="str">
            <v>0020176521</v>
          </cell>
          <cell r="E68">
            <v>63.15</v>
          </cell>
        </row>
        <row r="69">
          <cell r="A69" t="str">
            <v>张彩珠</v>
          </cell>
          <cell r="B69" t="str">
            <v>女</v>
          </cell>
          <cell r="C69" t="str">
            <v>18</v>
          </cell>
          <cell r="D69" t="str">
            <v>0020176610</v>
          </cell>
          <cell r="E69">
            <v>62.91</v>
          </cell>
        </row>
        <row r="70">
          <cell r="A70" t="str">
            <v>冯建华</v>
          </cell>
          <cell r="B70" t="str">
            <v>男</v>
          </cell>
          <cell r="C70" t="str">
            <v>18</v>
          </cell>
          <cell r="D70" t="str">
            <v>0020176720</v>
          </cell>
          <cell r="E70">
            <v>62.82</v>
          </cell>
        </row>
        <row r="71">
          <cell r="A71" t="str">
            <v>张嘉琪</v>
          </cell>
          <cell r="B71" t="str">
            <v>女</v>
          </cell>
          <cell r="C71" t="str">
            <v>18</v>
          </cell>
          <cell r="D71" t="str">
            <v>0020176414</v>
          </cell>
          <cell r="E71">
            <v>62.79</v>
          </cell>
        </row>
        <row r="72">
          <cell r="A72" t="str">
            <v>王川</v>
          </cell>
          <cell r="B72" t="str">
            <v>男</v>
          </cell>
          <cell r="C72" t="str">
            <v>18</v>
          </cell>
          <cell r="D72" t="str">
            <v>0020176406</v>
          </cell>
          <cell r="E72">
            <v>62.59</v>
          </cell>
        </row>
        <row r="73">
          <cell r="A73" t="str">
            <v>王红红</v>
          </cell>
          <cell r="B73" t="str">
            <v>女</v>
          </cell>
          <cell r="C73" t="str">
            <v>18</v>
          </cell>
          <cell r="D73" t="str">
            <v>0020176527</v>
          </cell>
          <cell r="E73">
            <v>62.53</v>
          </cell>
        </row>
        <row r="74">
          <cell r="A74" t="str">
            <v>郭江浩</v>
          </cell>
          <cell r="B74" t="str">
            <v>男</v>
          </cell>
          <cell r="C74" t="str">
            <v>18</v>
          </cell>
          <cell r="D74" t="str">
            <v>0020176613</v>
          </cell>
          <cell r="E74">
            <v>62.47</v>
          </cell>
        </row>
        <row r="75">
          <cell r="A75" t="str">
            <v>王伟</v>
          </cell>
          <cell r="B75" t="str">
            <v>男</v>
          </cell>
          <cell r="C75" t="str">
            <v>18</v>
          </cell>
          <cell r="D75" t="str">
            <v>0020176508</v>
          </cell>
          <cell r="E75">
            <v>62.17</v>
          </cell>
        </row>
        <row r="76">
          <cell r="A76" t="str">
            <v>陈瑶</v>
          </cell>
          <cell r="B76" t="str">
            <v>女</v>
          </cell>
          <cell r="C76" t="str">
            <v>18</v>
          </cell>
          <cell r="D76" t="str">
            <v>0020176502</v>
          </cell>
          <cell r="E76">
            <v>62.11</v>
          </cell>
        </row>
        <row r="77">
          <cell r="A77" t="str">
            <v>亚宁</v>
          </cell>
          <cell r="B77" t="str">
            <v>男</v>
          </cell>
          <cell r="C77" t="str">
            <v>18</v>
          </cell>
          <cell r="D77" t="str">
            <v>0020176513</v>
          </cell>
          <cell r="E77">
            <v>62.04</v>
          </cell>
        </row>
        <row r="78">
          <cell r="A78" t="str">
            <v>张帅</v>
          </cell>
          <cell r="B78" t="str">
            <v>男</v>
          </cell>
          <cell r="C78" t="str">
            <v>18</v>
          </cell>
          <cell r="D78" t="str">
            <v>0020176418</v>
          </cell>
          <cell r="E78">
            <v>61.91</v>
          </cell>
        </row>
        <row r="79">
          <cell r="A79" t="str">
            <v>周赓新</v>
          </cell>
          <cell r="B79" t="str">
            <v>男</v>
          </cell>
          <cell r="C79" t="str">
            <v>18</v>
          </cell>
          <cell r="D79" t="str">
            <v>0020176619</v>
          </cell>
          <cell r="E79">
            <v>61.52</v>
          </cell>
        </row>
        <row r="80">
          <cell r="A80" t="str">
            <v>贾润滋</v>
          </cell>
          <cell r="B80" t="str">
            <v>女</v>
          </cell>
          <cell r="C80" t="str">
            <v>18</v>
          </cell>
          <cell r="D80" t="str">
            <v>0020176417</v>
          </cell>
          <cell r="E80">
            <v>61.33</v>
          </cell>
        </row>
        <row r="81">
          <cell r="A81" t="str">
            <v>王巍</v>
          </cell>
          <cell r="B81" t="str">
            <v>女</v>
          </cell>
          <cell r="C81" t="str">
            <v>18</v>
          </cell>
          <cell r="D81" t="str">
            <v>0020176725</v>
          </cell>
          <cell r="E81">
            <v>61.26</v>
          </cell>
        </row>
        <row r="82">
          <cell r="A82" t="str">
            <v>房迎迎</v>
          </cell>
          <cell r="B82" t="str">
            <v>女</v>
          </cell>
          <cell r="C82" t="str">
            <v>18</v>
          </cell>
          <cell r="D82" t="str">
            <v>0020176723</v>
          </cell>
          <cell r="E82">
            <v>61.13</v>
          </cell>
        </row>
        <row r="83">
          <cell r="A83" t="str">
            <v>田雪</v>
          </cell>
          <cell r="B83" t="str">
            <v>女</v>
          </cell>
          <cell r="C83" t="str">
            <v>18</v>
          </cell>
          <cell r="D83" t="str">
            <v>0020176714</v>
          </cell>
          <cell r="E83">
            <v>61.05</v>
          </cell>
        </row>
        <row r="84">
          <cell r="A84" t="str">
            <v>刘亚楠</v>
          </cell>
          <cell r="B84" t="str">
            <v>女</v>
          </cell>
          <cell r="C84" t="str">
            <v>18</v>
          </cell>
          <cell r="D84" t="str">
            <v>0020176525</v>
          </cell>
          <cell r="E84">
            <v>60.98</v>
          </cell>
        </row>
        <row r="85">
          <cell r="A85" t="str">
            <v>马子涵</v>
          </cell>
          <cell r="B85" t="str">
            <v>女</v>
          </cell>
          <cell r="C85" t="str">
            <v>18</v>
          </cell>
          <cell r="D85" t="str">
            <v>0020176420</v>
          </cell>
          <cell r="E85">
            <v>60.9</v>
          </cell>
        </row>
        <row r="86">
          <cell r="A86" t="str">
            <v>刘中志</v>
          </cell>
          <cell r="B86" t="str">
            <v>男</v>
          </cell>
          <cell r="C86" t="str">
            <v>18</v>
          </cell>
          <cell r="D86" t="str">
            <v>0020176416</v>
          </cell>
          <cell r="E86">
            <v>60.78</v>
          </cell>
        </row>
        <row r="87">
          <cell r="A87" t="str">
            <v>李秋艳</v>
          </cell>
          <cell r="B87" t="str">
            <v>女</v>
          </cell>
          <cell r="C87" t="str">
            <v>18</v>
          </cell>
          <cell r="D87" t="str">
            <v>0020176703</v>
          </cell>
          <cell r="E87">
            <v>60.59</v>
          </cell>
        </row>
        <row r="88">
          <cell r="A88" t="str">
            <v>张伯如</v>
          </cell>
          <cell r="B88" t="str">
            <v>男</v>
          </cell>
          <cell r="C88" t="str">
            <v>18</v>
          </cell>
          <cell r="D88" t="str">
            <v>0020176526</v>
          </cell>
          <cell r="E88">
            <v>60.16</v>
          </cell>
        </row>
        <row r="89">
          <cell r="A89" t="str">
            <v>郑伟</v>
          </cell>
          <cell r="B89" t="str">
            <v>男</v>
          </cell>
          <cell r="C89" t="str">
            <v>18</v>
          </cell>
          <cell r="D89" t="str">
            <v>0020176503</v>
          </cell>
          <cell r="E89">
            <v>60.11</v>
          </cell>
        </row>
        <row r="90">
          <cell r="A90" t="str">
            <v>刘亚楠</v>
          </cell>
          <cell r="B90" t="str">
            <v>女</v>
          </cell>
          <cell r="C90" t="str">
            <v>18</v>
          </cell>
          <cell r="D90" t="str">
            <v>0020176626</v>
          </cell>
          <cell r="E90">
            <v>60.1</v>
          </cell>
        </row>
        <row r="91">
          <cell r="A91" t="str">
            <v>钱琦东</v>
          </cell>
          <cell r="B91" t="str">
            <v>男</v>
          </cell>
          <cell r="C91" t="str">
            <v>18</v>
          </cell>
          <cell r="D91" t="str">
            <v>0020176430</v>
          </cell>
          <cell r="E91">
            <v>59.65</v>
          </cell>
        </row>
        <row r="92">
          <cell r="A92" t="str">
            <v>夏章童</v>
          </cell>
          <cell r="B92" t="str">
            <v>男</v>
          </cell>
          <cell r="C92" t="str">
            <v>18</v>
          </cell>
          <cell r="D92" t="str">
            <v>0020176711</v>
          </cell>
          <cell r="E92">
            <v>59.43</v>
          </cell>
        </row>
        <row r="93">
          <cell r="A93" t="str">
            <v>张肖朋</v>
          </cell>
          <cell r="B93" t="str">
            <v>男</v>
          </cell>
          <cell r="C93" t="str">
            <v>18</v>
          </cell>
          <cell r="D93" t="str">
            <v>0020176505</v>
          </cell>
          <cell r="E93">
            <v>59.2</v>
          </cell>
        </row>
        <row r="94">
          <cell r="A94" t="str">
            <v>红炫宇</v>
          </cell>
          <cell r="B94" t="str">
            <v>男</v>
          </cell>
          <cell r="C94" t="str">
            <v>18</v>
          </cell>
          <cell r="D94" t="str">
            <v>0020176718</v>
          </cell>
          <cell r="E94">
            <v>59.19</v>
          </cell>
        </row>
        <row r="95">
          <cell r="A95" t="str">
            <v>昝俊芝</v>
          </cell>
          <cell r="B95" t="str">
            <v>女</v>
          </cell>
          <cell r="C95" t="str">
            <v>18</v>
          </cell>
          <cell r="D95" t="str">
            <v>0020176510</v>
          </cell>
          <cell r="E95">
            <v>58.87</v>
          </cell>
        </row>
        <row r="96">
          <cell r="A96" t="str">
            <v>孙浩</v>
          </cell>
          <cell r="B96" t="str">
            <v>男</v>
          </cell>
          <cell r="C96" t="str">
            <v>18</v>
          </cell>
          <cell r="D96" t="str">
            <v>0020176716</v>
          </cell>
          <cell r="E96">
            <v>58.85</v>
          </cell>
        </row>
        <row r="97">
          <cell r="A97" t="str">
            <v>康振东</v>
          </cell>
          <cell r="B97" t="str">
            <v>男</v>
          </cell>
          <cell r="C97" t="str">
            <v>18</v>
          </cell>
          <cell r="D97" t="str">
            <v>0020176504</v>
          </cell>
          <cell r="E97">
            <v>58.77</v>
          </cell>
        </row>
        <row r="98">
          <cell r="A98" t="str">
            <v>白松</v>
          </cell>
          <cell r="B98" t="str">
            <v>男</v>
          </cell>
          <cell r="C98" t="str">
            <v>18</v>
          </cell>
          <cell r="D98" t="str">
            <v>0020176623</v>
          </cell>
          <cell r="E98">
            <v>58.74</v>
          </cell>
        </row>
        <row r="99">
          <cell r="A99" t="str">
            <v>张雅芳</v>
          </cell>
          <cell r="B99" t="str">
            <v>女</v>
          </cell>
          <cell r="C99" t="str">
            <v>18</v>
          </cell>
          <cell r="D99" t="str">
            <v>0020176713</v>
          </cell>
          <cell r="E99">
            <v>58.74</v>
          </cell>
        </row>
        <row r="100">
          <cell r="A100" t="str">
            <v>王禹</v>
          </cell>
          <cell r="B100" t="str">
            <v>男</v>
          </cell>
          <cell r="C100" t="str">
            <v>18</v>
          </cell>
          <cell r="D100" t="str">
            <v>0020176405</v>
          </cell>
          <cell r="E100">
            <v>58.65</v>
          </cell>
        </row>
        <row r="101">
          <cell r="A101" t="str">
            <v>墨宁</v>
          </cell>
          <cell r="B101" t="str">
            <v>女</v>
          </cell>
          <cell r="C101" t="str">
            <v>18</v>
          </cell>
          <cell r="D101" t="str">
            <v>0020176724</v>
          </cell>
          <cell r="E101">
            <v>58.58</v>
          </cell>
        </row>
        <row r="102">
          <cell r="A102" t="str">
            <v>史翠凤</v>
          </cell>
          <cell r="B102" t="str">
            <v>女</v>
          </cell>
          <cell r="C102" t="str">
            <v>18</v>
          </cell>
          <cell r="D102" t="str">
            <v>0020176603</v>
          </cell>
          <cell r="E102">
            <v>58.16</v>
          </cell>
        </row>
        <row r="103">
          <cell r="A103" t="str">
            <v>徐长松</v>
          </cell>
          <cell r="B103" t="str">
            <v>男</v>
          </cell>
          <cell r="C103" t="str">
            <v>18</v>
          </cell>
          <cell r="D103" t="str">
            <v>0020176509</v>
          </cell>
          <cell r="E103">
            <v>57.68</v>
          </cell>
        </row>
        <row r="104">
          <cell r="A104" t="str">
            <v>韩超</v>
          </cell>
          <cell r="B104" t="str">
            <v>男</v>
          </cell>
          <cell r="C104" t="str">
            <v>18</v>
          </cell>
          <cell r="D104" t="str">
            <v>0020176618</v>
          </cell>
          <cell r="E104">
            <v>57.65</v>
          </cell>
        </row>
        <row r="105">
          <cell r="A105" t="str">
            <v>刘鹏</v>
          </cell>
          <cell r="B105" t="str">
            <v>男</v>
          </cell>
          <cell r="C105" t="str">
            <v>18</v>
          </cell>
          <cell r="D105" t="str">
            <v>0020176608</v>
          </cell>
          <cell r="E105">
            <v>56.76</v>
          </cell>
        </row>
        <row r="106">
          <cell r="A106" t="str">
            <v>李建成</v>
          </cell>
          <cell r="B106" t="str">
            <v>男</v>
          </cell>
          <cell r="C106" t="str">
            <v>18</v>
          </cell>
          <cell r="D106" t="str">
            <v>0020176721</v>
          </cell>
          <cell r="E106">
            <v>55.71</v>
          </cell>
        </row>
        <row r="107">
          <cell r="A107" t="str">
            <v>马坤</v>
          </cell>
          <cell r="B107" t="str">
            <v>男</v>
          </cell>
          <cell r="C107" t="str">
            <v>18</v>
          </cell>
          <cell r="D107" t="str">
            <v>0020176517</v>
          </cell>
          <cell r="E107">
            <v>55.25</v>
          </cell>
        </row>
        <row r="108">
          <cell r="A108" t="str">
            <v>李志邦</v>
          </cell>
          <cell r="B108" t="str">
            <v>男</v>
          </cell>
          <cell r="C108" t="str">
            <v>18</v>
          </cell>
          <cell r="D108" t="str">
            <v>0020176512</v>
          </cell>
          <cell r="E108">
            <v>53.57</v>
          </cell>
        </row>
        <row r="109">
          <cell r="A109" t="str">
            <v>冯圣涵</v>
          </cell>
          <cell r="B109" t="str">
            <v>男</v>
          </cell>
          <cell r="C109" t="str">
            <v>18</v>
          </cell>
          <cell r="D109" t="str">
            <v>0020176407</v>
          </cell>
          <cell r="E109">
            <v>0</v>
          </cell>
        </row>
        <row r="110">
          <cell r="A110" t="str">
            <v>石山</v>
          </cell>
          <cell r="B110" t="str">
            <v>男</v>
          </cell>
          <cell r="C110" t="str">
            <v>18</v>
          </cell>
          <cell r="D110" t="str">
            <v>0020176410</v>
          </cell>
          <cell r="E110">
            <v>0</v>
          </cell>
        </row>
        <row r="111">
          <cell r="A111" t="str">
            <v>郝成</v>
          </cell>
          <cell r="B111" t="str">
            <v>男</v>
          </cell>
          <cell r="C111" t="str">
            <v>18</v>
          </cell>
          <cell r="D111" t="str">
            <v>0020176413</v>
          </cell>
          <cell r="E111">
            <v>0</v>
          </cell>
        </row>
        <row r="112">
          <cell r="A112" t="str">
            <v>王晶晶</v>
          </cell>
          <cell r="B112" t="str">
            <v>女</v>
          </cell>
          <cell r="C112" t="str">
            <v>18</v>
          </cell>
          <cell r="D112" t="str">
            <v>0020176421</v>
          </cell>
          <cell r="E112">
            <v>0</v>
          </cell>
        </row>
        <row r="113">
          <cell r="A113" t="str">
            <v>刘昱辰</v>
          </cell>
          <cell r="B113" t="str">
            <v>男</v>
          </cell>
          <cell r="C113" t="str">
            <v>18</v>
          </cell>
          <cell r="D113" t="str">
            <v>0020176530</v>
          </cell>
          <cell r="E113">
            <v>0</v>
          </cell>
        </row>
        <row r="114">
          <cell r="A114" t="str">
            <v>孙畅</v>
          </cell>
          <cell r="B114" t="str">
            <v>男</v>
          </cell>
          <cell r="C114" t="str">
            <v>18</v>
          </cell>
          <cell r="D114" t="str">
            <v>0020176604</v>
          </cell>
          <cell r="E114">
            <v>0</v>
          </cell>
        </row>
        <row r="115">
          <cell r="A115" t="str">
            <v>荆择</v>
          </cell>
          <cell r="B115" t="str">
            <v>男</v>
          </cell>
          <cell r="C115" t="str">
            <v>18</v>
          </cell>
          <cell r="D115" t="str">
            <v>0020176605</v>
          </cell>
          <cell r="E115">
            <v>0</v>
          </cell>
        </row>
        <row r="116">
          <cell r="A116" t="str">
            <v>徐坤</v>
          </cell>
          <cell r="B116" t="str">
            <v>男</v>
          </cell>
          <cell r="C116" t="str">
            <v>18</v>
          </cell>
          <cell r="D116" t="str">
            <v>0020176617</v>
          </cell>
          <cell r="E11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乡镇幼儿"/>
      <sheetName val="县直幼儿"/>
      <sheetName val="特教"/>
    </sheetNames>
    <sheetDataSet>
      <sheetData sheetId="0">
        <row r="1">
          <cell r="A1" t="str">
            <v>乡镇幼儿成绩</v>
          </cell>
        </row>
        <row r="2">
          <cell r="A2" t="str">
            <v>姓名</v>
          </cell>
          <cell r="B2" t="str">
            <v>性别</v>
          </cell>
          <cell r="C2" t="str">
            <v>岗位代码</v>
          </cell>
          <cell r="D2" t="str">
            <v>考号</v>
          </cell>
          <cell r="E2" t="str">
            <v>成绩</v>
          </cell>
        </row>
        <row r="3">
          <cell r="A3" t="str">
            <v>徐闪闪</v>
          </cell>
          <cell r="B3" t="str">
            <v>女</v>
          </cell>
          <cell r="C3" t="str">
            <v>21</v>
          </cell>
          <cell r="D3" t="str">
            <v>0020173812</v>
          </cell>
          <cell r="E3">
            <v>77.099999999999994</v>
          </cell>
        </row>
        <row r="4">
          <cell r="A4" t="str">
            <v>马鸣远</v>
          </cell>
          <cell r="B4" t="str">
            <v>男</v>
          </cell>
          <cell r="C4" t="str">
            <v>21</v>
          </cell>
          <cell r="D4" t="str">
            <v>0020173804</v>
          </cell>
          <cell r="E4">
            <v>77</v>
          </cell>
        </row>
        <row r="5">
          <cell r="A5" t="str">
            <v>刘丹</v>
          </cell>
          <cell r="B5" t="str">
            <v>女</v>
          </cell>
          <cell r="C5" t="str">
            <v>21</v>
          </cell>
          <cell r="D5" t="str">
            <v>0020173807</v>
          </cell>
          <cell r="E5">
            <v>76.8</v>
          </cell>
        </row>
        <row r="6">
          <cell r="A6" t="str">
            <v>王明月</v>
          </cell>
          <cell r="B6" t="str">
            <v>女</v>
          </cell>
          <cell r="C6" t="str">
            <v>21</v>
          </cell>
          <cell r="D6" t="str">
            <v>0020173825</v>
          </cell>
          <cell r="E6">
            <v>75.2</v>
          </cell>
        </row>
        <row r="7">
          <cell r="A7" t="str">
            <v>高巍</v>
          </cell>
          <cell r="B7" t="str">
            <v>女</v>
          </cell>
          <cell r="C7" t="str">
            <v>21</v>
          </cell>
          <cell r="D7" t="str">
            <v>0020173905</v>
          </cell>
          <cell r="E7">
            <v>75</v>
          </cell>
        </row>
        <row r="8">
          <cell r="A8" t="str">
            <v>董安妮</v>
          </cell>
          <cell r="B8" t="str">
            <v>女</v>
          </cell>
          <cell r="C8" t="str">
            <v>21</v>
          </cell>
          <cell r="D8" t="str">
            <v>0020173828</v>
          </cell>
          <cell r="E8">
            <v>74.8</v>
          </cell>
        </row>
        <row r="9">
          <cell r="A9" t="str">
            <v>莫晨晔</v>
          </cell>
          <cell r="B9" t="str">
            <v>女</v>
          </cell>
          <cell r="C9" t="str">
            <v>21</v>
          </cell>
          <cell r="D9" t="str">
            <v>0020173822</v>
          </cell>
          <cell r="E9">
            <v>73.8</v>
          </cell>
        </row>
        <row r="10">
          <cell r="A10" t="str">
            <v>毕微微</v>
          </cell>
          <cell r="B10" t="str">
            <v>女</v>
          </cell>
          <cell r="C10" t="str">
            <v>21</v>
          </cell>
          <cell r="D10" t="str">
            <v>0020173819</v>
          </cell>
          <cell r="E10">
            <v>73.599999999999994</v>
          </cell>
        </row>
        <row r="11">
          <cell r="A11" t="str">
            <v>张艳</v>
          </cell>
          <cell r="B11" t="str">
            <v xml:space="preserve">女 </v>
          </cell>
          <cell r="C11" t="str">
            <v>21</v>
          </cell>
          <cell r="D11" t="str">
            <v>0020173704</v>
          </cell>
          <cell r="E11">
            <v>73.5</v>
          </cell>
        </row>
        <row r="12">
          <cell r="A12" t="str">
            <v>孙鹤莹</v>
          </cell>
          <cell r="B12" t="str">
            <v>女</v>
          </cell>
          <cell r="C12" t="str">
            <v>21</v>
          </cell>
          <cell r="D12" t="str">
            <v>0020173817</v>
          </cell>
          <cell r="E12">
            <v>73.3</v>
          </cell>
        </row>
        <row r="13">
          <cell r="A13" t="str">
            <v>李晴</v>
          </cell>
          <cell r="B13" t="str">
            <v>女</v>
          </cell>
          <cell r="C13" t="str">
            <v>21</v>
          </cell>
          <cell r="D13" t="str">
            <v>0020173826</v>
          </cell>
          <cell r="E13">
            <v>73.3</v>
          </cell>
        </row>
        <row r="14">
          <cell r="A14" t="str">
            <v>周佳楠</v>
          </cell>
          <cell r="B14" t="str">
            <v>女</v>
          </cell>
          <cell r="C14" t="str">
            <v>21</v>
          </cell>
          <cell r="D14" t="str">
            <v>0020173725</v>
          </cell>
          <cell r="E14">
            <v>73.2</v>
          </cell>
        </row>
        <row r="15">
          <cell r="A15" t="str">
            <v>孟若楠</v>
          </cell>
          <cell r="B15" t="str">
            <v>女</v>
          </cell>
          <cell r="C15" t="str">
            <v>21</v>
          </cell>
          <cell r="D15" t="str">
            <v>0020173811</v>
          </cell>
          <cell r="E15">
            <v>72.5</v>
          </cell>
        </row>
        <row r="16">
          <cell r="A16" t="str">
            <v>刘威</v>
          </cell>
          <cell r="B16" t="str">
            <v>女</v>
          </cell>
          <cell r="C16">
            <v>21</v>
          </cell>
          <cell r="D16" t="str">
            <v>0020173920</v>
          </cell>
          <cell r="E16">
            <v>72.400000000000006</v>
          </cell>
        </row>
        <row r="17">
          <cell r="A17" t="str">
            <v>李晓琳</v>
          </cell>
          <cell r="B17" t="str">
            <v>女</v>
          </cell>
          <cell r="C17" t="str">
            <v>21</v>
          </cell>
          <cell r="D17" t="str">
            <v>0020173814</v>
          </cell>
          <cell r="E17">
            <v>71.7</v>
          </cell>
        </row>
        <row r="18">
          <cell r="A18" t="str">
            <v>王晓晞</v>
          </cell>
          <cell r="B18" t="str">
            <v>女</v>
          </cell>
          <cell r="C18" t="str">
            <v>21</v>
          </cell>
          <cell r="D18" t="str">
            <v>0020173906</v>
          </cell>
          <cell r="E18">
            <v>71.7</v>
          </cell>
        </row>
        <row r="19">
          <cell r="A19" t="str">
            <v>陈晴</v>
          </cell>
          <cell r="B19" t="str">
            <v>女</v>
          </cell>
          <cell r="C19" t="str">
            <v>21</v>
          </cell>
          <cell r="D19" t="str">
            <v>0020173909</v>
          </cell>
          <cell r="E19">
            <v>71.400000000000006</v>
          </cell>
        </row>
        <row r="20">
          <cell r="A20" t="str">
            <v>宋倩</v>
          </cell>
          <cell r="B20" t="str">
            <v>女</v>
          </cell>
          <cell r="C20" t="str">
            <v>21</v>
          </cell>
          <cell r="D20" t="str">
            <v>0020173806</v>
          </cell>
          <cell r="E20">
            <v>70.900000000000006</v>
          </cell>
        </row>
        <row r="21">
          <cell r="A21" t="str">
            <v>闫西</v>
          </cell>
          <cell r="B21" t="str">
            <v xml:space="preserve">女 </v>
          </cell>
          <cell r="C21" t="str">
            <v>21</v>
          </cell>
          <cell r="D21" t="str">
            <v>0020173703</v>
          </cell>
          <cell r="E21">
            <v>70.599999999999994</v>
          </cell>
        </row>
        <row r="22">
          <cell r="A22" t="str">
            <v>贾金翠</v>
          </cell>
          <cell r="B22" t="str">
            <v>女</v>
          </cell>
          <cell r="C22" t="str">
            <v>21</v>
          </cell>
          <cell r="D22" t="str">
            <v>0020173711</v>
          </cell>
          <cell r="E22">
            <v>70.2</v>
          </cell>
        </row>
        <row r="23">
          <cell r="A23" t="str">
            <v>蒋诗涵</v>
          </cell>
          <cell r="B23" t="str">
            <v>女</v>
          </cell>
          <cell r="C23" t="str">
            <v>21</v>
          </cell>
          <cell r="D23" t="str">
            <v>0020173718</v>
          </cell>
          <cell r="E23">
            <v>70.099999999999994</v>
          </cell>
        </row>
        <row r="24">
          <cell r="A24" t="str">
            <v>石丽丽</v>
          </cell>
          <cell r="B24" t="str">
            <v>女</v>
          </cell>
          <cell r="C24" t="str">
            <v>21</v>
          </cell>
          <cell r="D24" t="str">
            <v>0020173912</v>
          </cell>
          <cell r="E24">
            <v>69.7</v>
          </cell>
        </row>
        <row r="25">
          <cell r="A25" t="str">
            <v>刘兴达</v>
          </cell>
          <cell r="B25" t="str">
            <v>女</v>
          </cell>
          <cell r="C25" t="str">
            <v>21</v>
          </cell>
          <cell r="D25" t="str">
            <v>0020173708</v>
          </cell>
          <cell r="E25">
            <v>69.3</v>
          </cell>
        </row>
        <row r="26">
          <cell r="A26" t="str">
            <v>陈怡玲</v>
          </cell>
          <cell r="B26" t="str">
            <v>女</v>
          </cell>
          <cell r="C26" t="str">
            <v>21</v>
          </cell>
          <cell r="D26" t="str">
            <v>0020173720</v>
          </cell>
          <cell r="E26">
            <v>69.3</v>
          </cell>
        </row>
        <row r="27">
          <cell r="A27" t="str">
            <v>翟全桥</v>
          </cell>
          <cell r="B27" t="str">
            <v>女</v>
          </cell>
          <cell r="C27" t="str">
            <v>21</v>
          </cell>
          <cell r="D27" t="str">
            <v>0020173715</v>
          </cell>
          <cell r="E27">
            <v>68.8</v>
          </cell>
        </row>
        <row r="28">
          <cell r="A28" t="str">
            <v>魏淼</v>
          </cell>
          <cell r="B28" t="str">
            <v>女</v>
          </cell>
          <cell r="C28" t="str">
            <v>21</v>
          </cell>
          <cell r="D28" t="str">
            <v>0020173729</v>
          </cell>
          <cell r="E28">
            <v>68.5</v>
          </cell>
        </row>
        <row r="29">
          <cell r="A29" t="str">
            <v>靳苗苗</v>
          </cell>
          <cell r="B29" t="str">
            <v>女</v>
          </cell>
          <cell r="C29" t="str">
            <v>21</v>
          </cell>
          <cell r="D29" t="str">
            <v>0020173802</v>
          </cell>
          <cell r="E29">
            <v>68.400000000000006</v>
          </cell>
        </row>
        <row r="30">
          <cell r="A30" t="str">
            <v>巩梓竹</v>
          </cell>
          <cell r="B30" t="str">
            <v>女</v>
          </cell>
          <cell r="C30" t="str">
            <v>21</v>
          </cell>
          <cell r="D30" t="str">
            <v>0020173803</v>
          </cell>
          <cell r="E30">
            <v>67.8</v>
          </cell>
        </row>
        <row r="31">
          <cell r="A31" t="str">
            <v>李聪颖</v>
          </cell>
          <cell r="B31" t="str">
            <v>女</v>
          </cell>
          <cell r="C31" t="str">
            <v>21</v>
          </cell>
          <cell r="D31" t="str">
            <v>0020173911</v>
          </cell>
          <cell r="E31">
            <v>67.5</v>
          </cell>
        </row>
        <row r="32">
          <cell r="A32" t="str">
            <v>张亚新</v>
          </cell>
          <cell r="B32" t="str">
            <v>女</v>
          </cell>
          <cell r="C32" t="str">
            <v>21</v>
          </cell>
          <cell r="D32" t="str">
            <v>0020173728</v>
          </cell>
          <cell r="E32">
            <v>67.2</v>
          </cell>
        </row>
        <row r="33">
          <cell r="A33" t="str">
            <v>王媛媛</v>
          </cell>
          <cell r="B33" t="str">
            <v xml:space="preserve">女 </v>
          </cell>
          <cell r="C33" t="str">
            <v>21</v>
          </cell>
          <cell r="D33" t="str">
            <v>0020173706</v>
          </cell>
          <cell r="E33">
            <v>67.099999999999994</v>
          </cell>
        </row>
        <row r="34">
          <cell r="A34" t="str">
            <v>刘振环</v>
          </cell>
          <cell r="B34" t="str">
            <v>女</v>
          </cell>
          <cell r="C34" t="str">
            <v>21</v>
          </cell>
          <cell r="D34" t="str">
            <v>0020173821</v>
          </cell>
          <cell r="E34">
            <v>66.8</v>
          </cell>
        </row>
        <row r="35">
          <cell r="A35" t="str">
            <v>杨学焕</v>
          </cell>
          <cell r="B35" t="str">
            <v>女</v>
          </cell>
          <cell r="C35" t="str">
            <v>21</v>
          </cell>
          <cell r="D35" t="str">
            <v>0020173721</v>
          </cell>
          <cell r="E35">
            <v>66.7</v>
          </cell>
        </row>
        <row r="36">
          <cell r="A36" t="str">
            <v>赵雅杰</v>
          </cell>
          <cell r="B36" t="str">
            <v>女</v>
          </cell>
          <cell r="C36" t="str">
            <v>21</v>
          </cell>
          <cell r="D36" t="str">
            <v>0020173723</v>
          </cell>
          <cell r="E36">
            <v>66.7</v>
          </cell>
        </row>
        <row r="37">
          <cell r="A37" t="str">
            <v>张爽</v>
          </cell>
          <cell r="B37" t="str">
            <v>女</v>
          </cell>
          <cell r="C37" t="str">
            <v>21</v>
          </cell>
          <cell r="D37" t="str">
            <v>0020173917</v>
          </cell>
          <cell r="E37">
            <v>65.900000000000006</v>
          </cell>
        </row>
        <row r="38">
          <cell r="A38" t="str">
            <v>李静</v>
          </cell>
          <cell r="B38" t="str">
            <v>女</v>
          </cell>
          <cell r="C38" t="str">
            <v>21</v>
          </cell>
          <cell r="D38" t="str">
            <v>0020173830</v>
          </cell>
          <cell r="E38">
            <v>65.400000000000006</v>
          </cell>
        </row>
        <row r="39">
          <cell r="A39" t="str">
            <v>卢丽</v>
          </cell>
          <cell r="B39" t="str">
            <v>女</v>
          </cell>
          <cell r="C39" t="str">
            <v>21</v>
          </cell>
          <cell r="D39" t="str">
            <v>0020173916</v>
          </cell>
          <cell r="E39">
            <v>65.3</v>
          </cell>
        </row>
        <row r="40">
          <cell r="A40" t="str">
            <v>王琨</v>
          </cell>
          <cell r="B40" t="str">
            <v>女</v>
          </cell>
          <cell r="C40" t="str">
            <v>21</v>
          </cell>
          <cell r="D40" t="str">
            <v>0020173913</v>
          </cell>
          <cell r="E40">
            <v>65.099999999999994</v>
          </cell>
        </row>
        <row r="41">
          <cell r="A41" t="str">
            <v>滕秋红</v>
          </cell>
          <cell r="B41" t="str">
            <v>女</v>
          </cell>
          <cell r="C41" t="str">
            <v>21</v>
          </cell>
          <cell r="D41" t="str">
            <v>0020173910</v>
          </cell>
          <cell r="E41">
            <v>64.599999999999994</v>
          </cell>
        </row>
        <row r="42">
          <cell r="A42" t="str">
            <v>刘敏</v>
          </cell>
          <cell r="B42" t="str">
            <v>女</v>
          </cell>
          <cell r="C42" t="str">
            <v>21</v>
          </cell>
          <cell r="D42" t="str">
            <v>0020173901</v>
          </cell>
          <cell r="E42">
            <v>64.5</v>
          </cell>
        </row>
        <row r="43">
          <cell r="A43" t="str">
            <v>王新平</v>
          </cell>
          <cell r="B43" t="str">
            <v>女</v>
          </cell>
          <cell r="C43" t="str">
            <v>21</v>
          </cell>
          <cell r="D43" t="str">
            <v>0020173730</v>
          </cell>
          <cell r="E43">
            <v>64.400000000000006</v>
          </cell>
        </row>
        <row r="44">
          <cell r="A44" t="str">
            <v>韩静</v>
          </cell>
          <cell r="B44" t="str">
            <v>女</v>
          </cell>
          <cell r="C44">
            <v>21</v>
          </cell>
          <cell r="D44" t="str">
            <v>0020173919</v>
          </cell>
          <cell r="E44">
            <v>64.099999999999994</v>
          </cell>
        </row>
        <row r="45">
          <cell r="A45" t="str">
            <v>李宁</v>
          </cell>
          <cell r="B45" t="str">
            <v>女</v>
          </cell>
          <cell r="C45" t="str">
            <v>21</v>
          </cell>
          <cell r="D45" t="str">
            <v>0020173820</v>
          </cell>
          <cell r="E45">
            <v>63.6</v>
          </cell>
        </row>
        <row r="46">
          <cell r="A46" t="str">
            <v>赵丹</v>
          </cell>
          <cell r="B46" t="str">
            <v>女</v>
          </cell>
          <cell r="C46" t="str">
            <v>21</v>
          </cell>
          <cell r="D46" t="str">
            <v>0020173824</v>
          </cell>
          <cell r="E46">
            <v>62.7</v>
          </cell>
        </row>
        <row r="47">
          <cell r="A47" t="str">
            <v>王晶</v>
          </cell>
          <cell r="B47" t="str">
            <v>女</v>
          </cell>
          <cell r="C47" t="str">
            <v>21</v>
          </cell>
          <cell r="D47" t="str">
            <v>0020173712</v>
          </cell>
          <cell r="E47">
            <v>62.5</v>
          </cell>
        </row>
        <row r="48">
          <cell r="A48" t="str">
            <v>张文颖</v>
          </cell>
          <cell r="B48" t="str">
            <v>女</v>
          </cell>
          <cell r="C48" t="str">
            <v>21</v>
          </cell>
          <cell r="D48" t="str">
            <v>0020173710</v>
          </cell>
          <cell r="E48">
            <v>61.9</v>
          </cell>
        </row>
        <row r="49">
          <cell r="A49" t="str">
            <v>孟欣</v>
          </cell>
          <cell r="B49" t="str">
            <v>女</v>
          </cell>
          <cell r="C49" t="str">
            <v>21</v>
          </cell>
          <cell r="D49" t="str">
            <v>0020173904</v>
          </cell>
          <cell r="E49">
            <v>61.9</v>
          </cell>
        </row>
        <row r="50">
          <cell r="A50" t="str">
            <v>赵杉</v>
          </cell>
          <cell r="B50" t="str">
            <v>女</v>
          </cell>
          <cell r="C50" t="str">
            <v>21</v>
          </cell>
          <cell r="D50" t="str">
            <v>0020173805</v>
          </cell>
          <cell r="E50">
            <v>61.5</v>
          </cell>
        </row>
        <row r="51">
          <cell r="A51" t="str">
            <v>齐彦熙</v>
          </cell>
          <cell r="B51" t="str">
            <v>男</v>
          </cell>
          <cell r="C51" t="str">
            <v>21</v>
          </cell>
          <cell r="D51" t="str">
            <v>0020173713</v>
          </cell>
          <cell r="E51">
            <v>61.2</v>
          </cell>
        </row>
        <row r="52">
          <cell r="A52" t="str">
            <v>田甜</v>
          </cell>
          <cell r="B52" t="str">
            <v>女</v>
          </cell>
          <cell r="C52" t="str">
            <v>21</v>
          </cell>
          <cell r="D52" t="str">
            <v>0020173815</v>
          </cell>
          <cell r="E52">
            <v>61.2</v>
          </cell>
        </row>
        <row r="53">
          <cell r="A53" t="str">
            <v>范荣</v>
          </cell>
          <cell r="B53" t="str">
            <v>女</v>
          </cell>
          <cell r="C53" t="str">
            <v>21</v>
          </cell>
          <cell r="D53" t="str">
            <v>0020173727</v>
          </cell>
          <cell r="E53">
            <v>61</v>
          </cell>
        </row>
        <row r="54">
          <cell r="A54" t="str">
            <v>李琳</v>
          </cell>
          <cell r="B54" t="str">
            <v>女</v>
          </cell>
          <cell r="C54" t="str">
            <v>21</v>
          </cell>
          <cell r="D54" t="str">
            <v>0020173801</v>
          </cell>
          <cell r="E54">
            <v>60.9</v>
          </cell>
        </row>
        <row r="55">
          <cell r="A55" t="str">
            <v>王硕</v>
          </cell>
          <cell r="B55" t="str">
            <v>女</v>
          </cell>
          <cell r="C55" t="str">
            <v>21</v>
          </cell>
          <cell r="D55" t="str">
            <v>0020173915</v>
          </cell>
          <cell r="E55">
            <v>60.4</v>
          </cell>
        </row>
        <row r="56">
          <cell r="A56" t="str">
            <v>程启林</v>
          </cell>
          <cell r="B56" t="str">
            <v>女</v>
          </cell>
          <cell r="C56" t="str">
            <v>21</v>
          </cell>
          <cell r="D56" t="str">
            <v>0020173808</v>
          </cell>
          <cell r="E56">
            <v>60.1</v>
          </cell>
        </row>
        <row r="57">
          <cell r="A57" t="str">
            <v>袁嘉翼</v>
          </cell>
          <cell r="B57" t="str">
            <v xml:space="preserve">女 </v>
          </cell>
          <cell r="C57" t="str">
            <v>21</v>
          </cell>
          <cell r="D57" t="str">
            <v>0020173701</v>
          </cell>
          <cell r="E57">
            <v>60</v>
          </cell>
        </row>
        <row r="58">
          <cell r="A58" t="str">
            <v>张赛楠</v>
          </cell>
          <cell r="B58" t="str">
            <v>女</v>
          </cell>
          <cell r="C58">
            <v>21</v>
          </cell>
          <cell r="D58" t="str">
            <v>0020173918</v>
          </cell>
          <cell r="E58">
            <v>59.5</v>
          </cell>
        </row>
        <row r="59">
          <cell r="A59" t="str">
            <v>田璐</v>
          </cell>
          <cell r="B59" t="str">
            <v>女</v>
          </cell>
          <cell r="C59" t="str">
            <v>21</v>
          </cell>
          <cell r="D59" t="str">
            <v>0020173907</v>
          </cell>
          <cell r="E59">
            <v>59.4</v>
          </cell>
        </row>
        <row r="60">
          <cell r="A60" t="str">
            <v>冯小珍</v>
          </cell>
          <cell r="B60" t="str">
            <v>女</v>
          </cell>
          <cell r="C60" t="str">
            <v>21</v>
          </cell>
          <cell r="D60" t="str">
            <v>0020173914</v>
          </cell>
          <cell r="E60">
            <v>59.4</v>
          </cell>
        </row>
        <row r="61">
          <cell r="A61" t="str">
            <v>李焕杰</v>
          </cell>
          <cell r="B61" t="str">
            <v>女</v>
          </cell>
          <cell r="C61" t="str">
            <v>21</v>
          </cell>
          <cell r="D61" t="str">
            <v>0020173827</v>
          </cell>
          <cell r="E61">
            <v>59</v>
          </cell>
        </row>
        <row r="62">
          <cell r="A62" t="str">
            <v>笪清玉</v>
          </cell>
          <cell r="B62" t="str">
            <v>女</v>
          </cell>
          <cell r="C62" t="str">
            <v>21</v>
          </cell>
          <cell r="D62" t="str">
            <v>0020173816</v>
          </cell>
          <cell r="E62">
            <v>58.8</v>
          </cell>
        </row>
        <row r="63">
          <cell r="A63" t="str">
            <v>刘书伊</v>
          </cell>
          <cell r="B63" t="str">
            <v>女</v>
          </cell>
          <cell r="C63" t="str">
            <v>21</v>
          </cell>
          <cell r="D63" t="str">
            <v>0020173908</v>
          </cell>
          <cell r="E63">
            <v>58.8</v>
          </cell>
        </row>
        <row r="64">
          <cell r="A64" t="str">
            <v>吕文捷</v>
          </cell>
          <cell r="B64" t="str">
            <v>女</v>
          </cell>
          <cell r="C64" t="str">
            <v>21</v>
          </cell>
          <cell r="D64" t="str">
            <v>0020173823</v>
          </cell>
          <cell r="E64">
            <v>58.4</v>
          </cell>
        </row>
        <row r="65">
          <cell r="A65" t="str">
            <v>苗鑫</v>
          </cell>
          <cell r="B65" t="str">
            <v>女</v>
          </cell>
          <cell r="C65" t="str">
            <v>21</v>
          </cell>
          <cell r="D65" t="str">
            <v>0020173716</v>
          </cell>
          <cell r="E65">
            <v>57.6</v>
          </cell>
        </row>
        <row r="66">
          <cell r="A66" t="str">
            <v>刘懿娇</v>
          </cell>
          <cell r="B66" t="str">
            <v>女</v>
          </cell>
          <cell r="C66" t="str">
            <v>21</v>
          </cell>
          <cell r="D66" t="str">
            <v>0020173707</v>
          </cell>
          <cell r="E66">
            <v>57.4</v>
          </cell>
        </row>
        <row r="67">
          <cell r="A67" t="str">
            <v>孙佳</v>
          </cell>
          <cell r="B67" t="str">
            <v>女</v>
          </cell>
          <cell r="C67" t="str">
            <v>21</v>
          </cell>
          <cell r="D67" t="str">
            <v>0020173709</v>
          </cell>
          <cell r="E67">
            <v>57.3</v>
          </cell>
        </row>
        <row r="68">
          <cell r="A68" t="str">
            <v>李梓溦</v>
          </cell>
          <cell r="B68" t="str">
            <v>女</v>
          </cell>
          <cell r="C68" t="str">
            <v>21</v>
          </cell>
          <cell r="D68" t="str">
            <v>0020173719</v>
          </cell>
          <cell r="E68">
            <v>56.4</v>
          </cell>
        </row>
        <row r="69">
          <cell r="A69" t="str">
            <v>李响</v>
          </cell>
          <cell r="B69" t="str">
            <v>女</v>
          </cell>
          <cell r="C69" t="str">
            <v>21</v>
          </cell>
          <cell r="D69" t="str">
            <v>0020173813</v>
          </cell>
          <cell r="E69">
            <v>56.2</v>
          </cell>
        </row>
        <row r="70">
          <cell r="A70" t="str">
            <v>沈月</v>
          </cell>
          <cell r="B70" t="str">
            <v xml:space="preserve">女 </v>
          </cell>
          <cell r="C70" t="str">
            <v>21</v>
          </cell>
          <cell r="D70" t="str">
            <v>0020173705</v>
          </cell>
          <cell r="E70">
            <v>56.1</v>
          </cell>
        </row>
        <row r="71">
          <cell r="A71" t="str">
            <v>王梦嘉</v>
          </cell>
          <cell r="B71" t="str">
            <v>女</v>
          </cell>
          <cell r="C71" t="str">
            <v>21</v>
          </cell>
          <cell r="D71" t="str">
            <v>0020173903</v>
          </cell>
          <cell r="E71">
            <v>55.6</v>
          </cell>
        </row>
        <row r="72">
          <cell r="A72" t="str">
            <v>刘思彤</v>
          </cell>
          <cell r="B72" t="str">
            <v>女</v>
          </cell>
          <cell r="C72" t="str">
            <v>21</v>
          </cell>
          <cell r="D72" t="str">
            <v>0020173722</v>
          </cell>
          <cell r="E72">
            <v>55.3</v>
          </cell>
        </row>
        <row r="73">
          <cell r="A73" t="str">
            <v>樊美岳</v>
          </cell>
          <cell r="B73" t="str">
            <v>女</v>
          </cell>
          <cell r="C73" t="str">
            <v>21</v>
          </cell>
          <cell r="D73" t="str">
            <v>0020173717</v>
          </cell>
          <cell r="E73">
            <v>55.1</v>
          </cell>
        </row>
        <row r="74">
          <cell r="A74" t="str">
            <v>张倩男</v>
          </cell>
          <cell r="B74" t="str">
            <v>女</v>
          </cell>
          <cell r="C74" t="str">
            <v>21</v>
          </cell>
          <cell r="D74" t="str">
            <v>0020173724</v>
          </cell>
          <cell r="E74">
            <v>54.9</v>
          </cell>
        </row>
        <row r="75">
          <cell r="A75" t="str">
            <v>刘淑娴</v>
          </cell>
          <cell r="B75" t="str">
            <v>女</v>
          </cell>
          <cell r="C75" t="str">
            <v>21</v>
          </cell>
          <cell r="D75" t="str">
            <v>0020173714</v>
          </cell>
          <cell r="E75">
            <v>53.8</v>
          </cell>
        </row>
        <row r="76">
          <cell r="A76" t="str">
            <v>刘依</v>
          </cell>
          <cell r="B76" t="str">
            <v>女</v>
          </cell>
          <cell r="C76" t="str">
            <v>21</v>
          </cell>
          <cell r="D76" t="str">
            <v>0020173902</v>
          </cell>
          <cell r="E76">
            <v>53.3</v>
          </cell>
        </row>
        <row r="77">
          <cell r="A77" t="str">
            <v>李嘉宁</v>
          </cell>
          <cell r="B77" t="str">
            <v>女</v>
          </cell>
          <cell r="C77" t="str">
            <v>21</v>
          </cell>
          <cell r="D77" t="str">
            <v>0020173829</v>
          </cell>
          <cell r="E77">
            <v>52</v>
          </cell>
        </row>
        <row r="78">
          <cell r="A78" t="str">
            <v>于佳彤</v>
          </cell>
          <cell r="B78" t="str">
            <v>女</v>
          </cell>
          <cell r="C78" t="str">
            <v>21</v>
          </cell>
          <cell r="D78" t="str">
            <v>0020173809</v>
          </cell>
          <cell r="E78">
            <v>50.3</v>
          </cell>
        </row>
        <row r="79">
          <cell r="A79" t="str">
            <v>李雪征</v>
          </cell>
          <cell r="B79" t="str">
            <v>女</v>
          </cell>
          <cell r="C79" t="str">
            <v>21</v>
          </cell>
          <cell r="D79" t="str">
            <v>0020173818</v>
          </cell>
          <cell r="E79">
            <v>49.1</v>
          </cell>
        </row>
        <row r="80">
          <cell r="A80" t="str">
            <v>王晓萌</v>
          </cell>
          <cell r="B80" t="str">
            <v xml:space="preserve">女 </v>
          </cell>
          <cell r="C80" t="str">
            <v>21</v>
          </cell>
          <cell r="D80" t="str">
            <v>0020173702</v>
          </cell>
          <cell r="E80">
            <v>0</v>
          </cell>
        </row>
        <row r="81">
          <cell r="A81" t="str">
            <v>刘雪晴</v>
          </cell>
          <cell r="B81" t="str">
            <v>女</v>
          </cell>
          <cell r="C81" t="str">
            <v>21</v>
          </cell>
          <cell r="D81" t="str">
            <v>0020173726</v>
          </cell>
          <cell r="E81">
            <v>0</v>
          </cell>
        </row>
        <row r="82">
          <cell r="A82" t="str">
            <v>张祎</v>
          </cell>
          <cell r="B82" t="str">
            <v>女</v>
          </cell>
          <cell r="C82" t="str">
            <v>21</v>
          </cell>
          <cell r="D82" t="str">
            <v>0020173810</v>
          </cell>
          <cell r="E82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8"/>
  <sheetViews>
    <sheetView tabSelected="1" topLeftCell="A61" zoomScaleNormal="100" workbookViewId="0">
      <selection activeCell="A131" sqref="A131:A132"/>
    </sheetView>
  </sheetViews>
  <sheetFormatPr defaultRowHeight="13.5"/>
  <cols>
    <col min="1" max="1" width="14.625" style="1" customWidth="1"/>
    <col min="2" max="2" width="13.25" style="1" customWidth="1"/>
    <col min="3" max="3" width="10.375" style="1" customWidth="1"/>
    <col min="4" max="4" width="11.125" style="48" bestFit="1" customWidth="1"/>
    <col min="5" max="5" width="8.25" style="31" customWidth="1"/>
    <col min="6" max="6" width="9.75" style="1" bestFit="1" customWidth="1"/>
    <col min="7" max="7" width="11.875" style="48" customWidth="1"/>
    <col min="8" max="8" width="9" style="31" customWidth="1"/>
    <col min="9" max="9" width="9.75" style="1" bestFit="1" customWidth="1"/>
    <col min="10" max="10" width="11.75" style="48" customWidth="1"/>
    <col min="11" max="11" width="12.125" style="48" customWidth="1"/>
    <col min="12" max="12" width="13.5" style="1" customWidth="1"/>
    <col min="13" max="16384" width="9" style="1"/>
  </cols>
  <sheetData>
    <row r="1" spans="1:15" ht="63.75" customHeight="1">
      <c r="A1" s="61" t="s">
        <v>681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5" s="5" customFormat="1" ht="24.75" customHeight="1">
      <c r="A2" s="2" t="s">
        <v>300</v>
      </c>
      <c r="B2" s="2" t="s">
        <v>470</v>
      </c>
      <c r="C2" s="2" t="s">
        <v>471</v>
      </c>
      <c r="D2" s="50">
        <v>0.4</v>
      </c>
      <c r="E2" s="26" t="s">
        <v>686</v>
      </c>
      <c r="F2" s="4" t="s">
        <v>687</v>
      </c>
      <c r="G2" s="51" t="s">
        <v>732</v>
      </c>
      <c r="H2" s="30" t="s">
        <v>671</v>
      </c>
      <c r="I2" s="3" t="s">
        <v>733</v>
      </c>
      <c r="J2" s="49" t="s">
        <v>734</v>
      </c>
      <c r="K2" s="45" t="s">
        <v>673</v>
      </c>
      <c r="L2" s="17" t="s">
        <v>674</v>
      </c>
      <c r="O2" s="44"/>
    </row>
    <row r="3" spans="1:15" ht="24.95" customHeight="1">
      <c r="A3" s="18" t="s">
        <v>115</v>
      </c>
      <c r="B3" s="8" t="str">
        <f>VLOOKUP(A3,[1]小学美术!A:D,4,0)</f>
        <v>0020172610</v>
      </c>
      <c r="C3" s="8">
        <f>VLOOKUP(A3,[1]小学美术!A:E,5,0)</f>
        <v>81.86</v>
      </c>
      <c r="D3" s="46">
        <f t="shared" ref="D3:D16" si="0">C3*0.4</f>
        <v>32.744</v>
      </c>
      <c r="E3" s="27">
        <v>14</v>
      </c>
      <c r="F3" s="8">
        <v>81.599999999999994</v>
      </c>
      <c r="G3" s="46">
        <f t="shared" ref="G3:G16" si="1">F3*0.75*0.6</f>
        <v>36.72</v>
      </c>
      <c r="H3" s="27">
        <v>5</v>
      </c>
      <c r="I3" s="8">
        <v>78.599999999999994</v>
      </c>
      <c r="J3" s="46">
        <f t="shared" ref="J3:J16" si="2">I3*0.25*0.6</f>
        <v>11.79</v>
      </c>
      <c r="K3" s="46">
        <f>D3+G3+J3</f>
        <v>81.253999999999991</v>
      </c>
      <c r="L3" s="7" t="s">
        <v>577</v>
      </c>
    </row>
    <row r="4" spans="1:15" ht="24.95" customHeight="1">
      <c r="A4" s="18" t="s">
        <v>126</v>
      </c>
      <c r="B4" s="8" t="str">
        <f>VLOOKUP(A4,[1]小学美术!A:D,4,0)</f>
        <v>0020172802</v>
      </c>
      <c r="C4" s="8">
        <f>VLOOKUP(A4,[1]小学美术!A:E,5,0)</f>
        <v>75.260000000000005</v>
      </c>
      <c r="D4" s="46">
        <f t="shared" si="0"/>
        <v>30.104000000000003</v>
      </c>
      <c r="E4" s="27">
        <v>10</v>
      </c>
      <c r="F4" s="8">
        <v>82</v>
      </c>
      <c r="G4" s="46">
        <f t="shared" si="1"/>
        <v>36.9</v>
      </c>
      <c r="H4" s="27">
        <v>8</v>
      </c>
      <c r="I4" s="8">
        <v>86.4</v>
      </c>
      <c r="J4" s="46">
        <f t="shared" si="2"/>
        <v>12.96</v>
      </c>
      <c r="K4" s="46">
        <f t="shared" ref="K4:K16" si="3">D4+G4+J4</f>
        <v>79.963999999999999</v>
      </c>
      <c r="L4" s="7" t="s">
        <v>577</v>
      </c>
    </row>
    <row r="5" spans="1:15" ht="24.95" customHeight="1">
      <c r="A5" s="18" t="s">
        <v>116</v>
      </c>
      <c r="B5" s="8" t="str">
        <f>VLOOKUP(A5,[1]小学美术!A:D,4,0)</f>
        <v>0020172805</v>
      </c>
      <c r="C5" s="8">
        <f>VLOOKUP(A5,[1]小学美术!A:E,5,0)</f>
        <v>80.87</v>
      </c>
      <c r="D5" s="46">
        <f t="shared" si="0"/>
        <v>32.348000000000006</v>
      </c>
      <c r="E5" s="27">
        <v>2</v>
      </c>
      <c r="F5" s="8">
        <v>78.599999999999994</v>
      </c>
      <c r="G5" s="46">
        <f t="shared" si="1"/>
        <v>35.369999999999997</v>
      </c>
      <c r="H5" s="27">
        <v>3</v>
      </c>
      <c r="I5" s="8">
        <v>79.2</v>
      </c>
      <c r="J5" s="46">
        <f t="shared" si="2"/>
        <v>11.88</v>
      </c>
      <c r="K5" s="46">
        <f t="shared" si="3"/>
        <v>79.597999999999999</v>
      </c>
      <c r="L5" s="7" t="s">
        <v>577</v>
      </c>
    </row>
    <row r="6" spans="1:15" ht="24.95" customHeight="1">
      <c r="A6" s="18" t="s">
        <v>147</v>
      </c>
      <c r="B6" s="8" t="str">
        <f>VLOOKUP(A6,[1]小学美术!A:D,4,0)</f>
        <v>0020172808</v>
      </c>
      <c r="C6" s="8">
        <f>VLOOKUP(A6,[1]小学美术!A:E,5,0)</f>
        <v>70.73</v>
      </c>
      <c r="D6" s="46">
        <f t="shared" si="0"/>
        <v>28.292000000000002</v>
      </c>
      <c r="E6" s="27">
        <v>7</v>
      </c>
      <c r="F6" s="8">
        <v>83.6</v>
      </c>
      <c r="G6" s="46">
        <f t="shared" si="1"/>
        <v>37.619999999999997</v>
      </c>
      <c r="H6" s="27">
        <v>11</v>
      </c>
      <c r="I6" s="8">
        <v>89.8</v>
      </c>
      <c r="J6" s="46">
        <f>I6*0.25*0.6</f>
        <v>13.469999999999999</v>
      </c>
      <c r="K6" s="46">
        <f t="shared" si="3"/>
        <v>79.382000000000005</v>
      </c>
      <c r="L6" s="7" t="s">
        <v>577</v>
      </c>
    </row>
    <row r="7" spans="1:15" ht="24.95" customHeight="1">
      <c r="A7" s="18" t="s">
        <v>129</v>
      </c>
      <c r="B7" s="8" t="str">
        <f>VLOOKUP(A7,[1]小学美术!A:D,4,0)</f>
        <v>0020172817</v>
      </c>
      <c r="C7" s="8">
        <f>VLOOKUP(A7,[1]小学美术!A:E,5,0)</f>
        <v>76.41</v>
      </c>
      <c r="D7" s="46">
        <f t="shared" si="0"/>
        <v>30.564</v>
      </c>
      <c r="E7" s="27">
        <v>11</v>
      </c>
      <c r="F7" s="8">
        <v>80.8</v>
      </c>
      <c r="G7" s="46">
        <f t="shared" si="1"/>
        <v>36.359999999999992</v>
      </c>
      <c r="H7" s="27">
        <v>6</v>
      </c>
      <c r="I7" s="8">
        <v>76</v>
      </c>
      <c r="J7" s="46">
        <f t="shared" si="2"/>
        <v>11.4</v>
      </c>
      <c r="K7" s="46">
        <f t="shared" si="3"/>
        <v>78.323999999999998</v>
      </c>
      <c r="L7" s="7" t="s">
        <v>577</v>
      </c>
    </row>
    <row r="8" spans="1:15" ht="24.95" customHeight="1">
      <c r="A8" s="18" t="s">
        <v>121</v>
      </c>
      <c r="B8" s="8" t="str">
        <f>VLOOKUP(A8,[1]小学美术!A:D,4,0)</f>
        <v>0020172405</v>
      </c>
      <c r="C8" s="8">
        <f>VLOOKUP(A8,[1]小学美术!A:E,5,0)</f>
        <v>79.040000000000006</v>
      </c>
      <c r="D8" s="46">
        <f t="shared" si="0"/>
        <v>31.616000000000003</v>
      </c>
      <c r="E8" s="27">
        <v>3</v>
      </c>
      <c r="F8" s="8">
        <v>79</v>
      </c>
      <c r="G8" s="46">
        <f t="shared" si="1"/>
        <v>35.549999999999997</v>
      </c>
      <c r="H8" s="27">
        <v>7</v>
      </c>
      <c r="I8" s="8">
        <v>72.599999999999994</v>
      </c>
      <c r="J8" s="46">
        <f t="shared" si="2"/>
        <v>10.889999999999999</v>
      </c>
      <c r="K8" s="46">
        <f t="shared" si="3"/>
        <v>78.055999999999997</v>
      </c>
      <c r="L8" s="7" t="s">
        <v>577</v>
      </c>
    </row>
    <row r="9" spans="1:15" ht="24.95" customHeight="1">
      <c r="A9" s="18" t="s">
        <v>139</v>
      </c>
      <c r="B9" s="8" t="str">
        <f>VLOOKUP(A9,[1]小学美术!A:D,4,0)</f>
        <v>0020172713</v>
      </c>
      <c r="C9" s="8">
        <f>VLOOKUP(A9,[1]小学美术!A:E,5,0)</f>
        <v>73.94</v>
      </c>
      <c r="D9" s="46">
        <f t="shared" si="0"/>
        <v>29.576000000000001</v>
      </c>
      <c r="E9" s="27">
        <v>13</v>
      </c>
      <c r="F9" s="8">
        <v>78.2</v>
      </c>
      <c r="G9" s="46">
        <f t="shared" si="1"/>
        <v>35.190000000000005</v>
      </c>
      <c r="H9" s="27">
        <v>13</v>
      </c>
      <c r="I9" s="8">
        <v>85.2</v>
      </c>
      <c r="J9" s="46">
        <f t="shared" si="2"/>
        <v>12.78</v>
      </c>
      <c r="K9" s="46">
        <f t="shared" si="3"/>
        <v>77.546000000000006</v>
      </c>
      <c r="L9" s="7" t="s">
        <v>577</v>
      </c>
    </row>
    <row r="10" spans="1:15" ht="24.95" customHeight="1">
      <c r="A10" s="18" t="s">
        <v>130</v>
      </c>
      <c r="B10" s="8" t="str">
        <f>VLOOKUP(A10,[1]小学美术!A:D,4,0)</f>
        <v>0020172710</v>
      </c>
      <c r="C10" s="8">
        <f>VLOOKUP(A10,[1]小学美术!A:E,5,0)</f>
        <v>75.900000000000006</v>
      </c>
      <c r="D10" s="46">
        <f t="shared" si="0"/>
        <v>30.360000000000003</v>
      </c>
      <c r="E10" s="27">
        <v>5</v>
      </c>
      <c r="F10" s="8">
        <v>80.8</v>
      </c>
      <c r="G10" s="46">
        <f t="shared" si="1"/>
        <v>36.359999999999992</v>
      </c>
      <c r="H10" s="27">
        <v>4</v>
      </c>
      <c r="I10" s="8">
        <v>70.8</v>
      </c>
      <c r="J10" s="46">
        <f t="shared" si="2"/>
        <v>10.62</v>
      </c>
      <c r="K10" s="46">
        <f t="shared" si="3"/>
        <v>77.34</v>
      </c>
      <c r="L10" s="8"/>
    </row>
    <row r="11" spans="1:15" ht="24.95" customHeight="1">
      <c r="A11" s="18" t="s">
        <v>140</v>
      </c>
      <c r="B11" s="8" t="str">
        <f>VLOOKUP(A11,[1]小学美术!A:D,4,0)</f>
        <v>0020172813</v>
      </c>
      <c r="C11" s="8">
        <f>VLOOKUP(A11,[1]小学美术!A:E,5,0)</f>
        <v>72.599999999999994</v>
      </c>
      <c r="D11" s="46">
        <f t="shared" si="0"/>
        <v>29.04</v>
      </c>
      <c r="E11" s="27">
        <v>8</v>
      </c>
      <c r="F11" s="8">
        <v>78</v>
      </c>
      <c r="G11" s="46">
        <f t="shared" si="1"/>
        <v>35.1</v>
      </c>
      <c r="H11" s="27">
        <v>12</v>
      </c>
      <c r="I11" s="8">
        <v>87.8</v>
      </c>
      <c r="J11" s="46">
        <f t="shared" si="2"/>
        <v>13.17</v>
      </c>
      <c r="K11" s="46">
        <f t="shared" si="3"/>
        <v>77.31</v>
      </c>
      <c r="L11" s="8"/>
    </row>
    <row r="12" spans="1:15" ht="24.95" customHeight="1">
      <c r="A12" s="18" t="s">
        <v>122</v>
      </c>
      <c r="B12" s="8" t="str">
        <f>VLOOKUP(A12,[1]小学美术!A:D,4,0)</f>
        <v>0020172816</v>
      </c>
      <c r="C12" s="8">
        <f>VLOOKUP(A12,[1]小学美术!A:E,5,0)</f>
        <v>77.8</v>
      </c>
      <c r="D12" s="46">
        <f t="shared" si="0"/>
        <v>31.12</v>
      </c>
      <c r="E12" s="27">
        <v>12</v>
      </c>
      <c r="F12" s="8">
        <v>76.400000000000006</v>
      </c>
      <c r="G12" s="46">
        <f t="shared" si="1"/>
        <v>34.380000000000003</v>
      </c>
      <c r="H12" s="27">
        <v>9</v>
      </c>
      <c r="I12" s="8">
        <v>75.400000000000006</v>
      </c>
      <c r="J12" s="46">
        <f t="shared" si="2"/>
        <v>11.31</v>
      </c>
      <c r="K12" s="46">
        <f t="shared" si="3"/>
        <v>76.81</v>
      </c>
      <c r="L12" s="8"/>
    </row>
    <row r="13" spans="1:15" ht="24.95" customHeight="1">
      <c r="A13" s="18" t="s">
        <v>146</v>
      </c>
      <c r="B13" s="8" t="str">
        <f>VLOOKUP(A13,[1]小学美术!A:D,4,0)</f>
        <v>0020172629</v>
      </c>
      <c r="C13" s="8">
        <f>VLOOKUP(A13,[1]小学美术!A:E,5,0)</f>
        <v>70.930000000000007</v>
      </c>
      <c r="D13" s="46">
        <f t="shared" si="0"/>
        <v>28.372000000000003</v>
      </c>
      <c r="E13" s="27">
        <v>9</v>
      </c>
      <c r="F13" s="8">
        <v>74.8</v>
      </c>
      <c r="G13" s="46">
        <f t="shared" si="1"/>
        <v>33.659999999999997</v>
      </c>
      <c r="H13" s="27">
        <v>10</v>
      </c>
      <c r="I13" s="8">
        <v>82.6</v>
      </c>
      <c r="J13" s="46">
        <f t="shared" si="2"/>
        <v>12.389999999999999</v>
      </c>
      <c r="K13" s="46">
        <f t="shared" si="3"/>
        <v>74.421999999999997</v>
      </c>
      <c r="L13" s="8"/>
    </row>
    <row r="14" spans="1:15" ht="24.95" customHeight="1">
      <c r="A14" s="18" t="s">
        <v>145</v>
      </c>
      <c r="B14" s="8" t="str">
        <f>VLOOKUP(A14,[1]小学美术!A:D,4,0)</f>
        <v>0020172422</v>
      </c>
      <c r="C14" s="8">
        <f>VLOOKUP(A14,[1]小学美术!A:E,5,0)</f>
        <v>70.930000000000007</v>
      </c>
      <c r="D14" s="46">
        <f t="shared" si="0"/>
        <v>28.372000000000003</v>
      </c>
      <c r="E14" s="27">
        <v>6</v>
      </c>
      <c r="F14" s="8">
        <v>75.2</v>
      </c>
      <c r="G14" s="46">
        <f t="shared" si="1"/>
        <v>33.840000000000003</v>
      </c>
      <c r="H14" s="27">
        <v>2</v>
      </c>
      <c r="I14" s="8">
        <v>72.599999999999994</v>
      </c>
      <c r="J14" s="46">
        <f t="shared" si="2"/>
        <v>10.889999999999999</v>
      </c>
      <c r="K14" s="46">
        <f t="shared" si="3"/>
        <v>73.102000000000004</v>
      </c>
      <c r="L14" s="8"/>
    </row>
    <row r="15" spans="1:15" ht="24.95" customHeight="1">
      <c r="A15" s="18" t="s">
        <v>110</v>
      </c>
      <c r="B15" s="8" t="str">
        <f>VLOOKUP(A15,[1]小学美术!A:D,4,0)</f>
        <v>0020172703</v>
      </c>
      <c r="C15" s="8">
        <f>VLOOKUP(A15,[1]小学美术!A:E,5,0)</f>
        <v>86.89</v>
      </c>
      <c r="D15" s="46">
        <f t="shared" si="0"/>
        <v>34.756</v>
      </c>
      <c r="E15" s="28" t="s">
        <v>575</v>
      </c>
      <c r="F15" s="8">
        <v>0</v>
      </c>
      <c r="G15" s="46">
        <f t="shared" si="1"/>
        <v>0</v>
      </c>
      <c r="H15" s="28" t="s">
        <v>575</v>
      </c>
      <c r="I15" s="8">
        <v>0</v>
      </c>
      <c r="J15" s="46">
        <f t="shared" si="2"/>
        <v>0</v>
      </c>
      <c r="K15" s="46">
        <f t="shared" si="3"/>
        <v>34.756</v>
      </c>
      <c r="L15" s="8"/>
    </row>
    <row r="16" spans="1:15" ht="24.95" customHeight="1">
      <c r="A16" s="18" t="s">
        <v>127</v>
      </c>
      <c r="B16" s="8" t="str">
        <f>VLOOKUP(A16,[1]小学美术!A:D,4,0)</f>
        <v>0020172717</v>
      </c>
      <c r="C16" s="8">
        <f>VLOOKUP(A16,[1]小学美术!A:E,5,0)</f>
        <v>75.23</v>
      </c>
      <c r="D16" s="46">
        <f t="shared" si="0"/>
        <v>30.092000000000002</v>
      </c>
      <c r="E16" s="28" t="s">
        <v>575</v>
      </c>
      <c r="F16" s="8">
        <v>0</v>
      </c>
      <c r="G16" s="46">
        <f t="shared" si="1"/>
        <v>0</v>
      </c>
      <c r="H16" s="28" t="s">
        <v>575</v>
      </c>
      <c r="I16" s="8">
        <v>0</v>
      </c>
      <c r="J16" s="46">
        <f t="shared" si="2"/>
        <v>0</v>
      </c>
      <c r="K16" s="46">
        <f t="shared" si="3"/>
        <v>30.092000000000002</v>
      </c>
      <c r="L16" s="8"/>
    </row>
    <row r="17" spans="1:12" ht="57.75" customHeight="1">
      <c r="A17" s="61" t="s">
        <v>682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</row>
    <row r="18" spans="1:12" ht="24.95" customHeight="1">
      <c r="A18" s="12" t="s">
        <v>300</v>
      </c>
      <c r="B18" s="12" t="s">
        <v>470</v>
      </c>
      <c r="C18" s="12" t="s">
        <v>471</v>
      </c>
      <c r="D18" s="50">
        <v>0.4</v>
      </c>
      <c r="E18" s="26" t="s">
        <v>686</v>
      </c>
      <c r="F18" s="4" t="s">
        <v>687</v>
      </c>
      <c r="G18" s="51" t="s">
        <v>675</v>
      </c>
      <c r="H18" s="30" t="s">
        <v>671</v>
      </c>
      <c r="I18" s="3" t="s">
        <v>672</v>
      </c>
      <c r="J18" s="49" t="s">
        <v>676</v>
      </c>
      <c r="K18" s="47" t="s">
        <v>673</v>
      </c>
      <c r="L18" s="19" t="s">
        <v>674</v>
      </c>
    </row>
    <row r="19" spans="1:12" ht="24.95" customHeight="1">
      <c r="A19" s="18" t="s">
        <v>112</v>
      </c>
      <c r="B19" s="8" t="str">
        <f>VLOOKUP(A19,[1]小学美术!A:D,4,0)</f>
        <v>0020172806</v>
      </c>
      <c r="C19" s="8">
        <f>VLOOKUP(A19,[1]小学美术!A:E,5,0)</f>
        <v>86.13</v>
      </c>
      <c r="D19" s="46">
        <f t="shared" ref="D19:D32" si="4">C19*0.4</f>
        <v>34.451999999999998</v>
      </c>
      <c r="E19" s="27">
        <v>12</v>
      </c>
      <c r="F19" s="8">
        <v>75.400000000000006</v>
      </c>
      <c r="G19" s="46">
        <f t="shared" ref="G19:G32" si="5">F19*0.75*0.6</f>
        <v>33.93</v>
      </c>
      <c r="H19" s="27">
        <v>13</v>
      </c>
      <c r="I19" s="8">
        <v>74.8</v>
      </c>
      <c r="J19" s="46">
        <f t="shared" ref="J19:J32" si="6">I19*0.25*0.6</f>
        <v>11.219999999999999</v>
      </c>
      <c r="K19" s="46">
        <f>D19+G19+J19</f>
        <v>79.602000000000004</v>
      </c>
      <c r="L19" s="7" t="s">
        <v>577</v>
      </c>
    </row>
    <row r="20" spans="1:12" ht="24.95" customHeight="1">
      <c r="A20" s="18" t="s">
        <v>114</v>
      </c>
      <c r="B20" s="8" t="str">
        <f>VLOOKUP(A20,[1]小学美术!A:D,4,0)</f>
        <v>0020172506</v>
      </c>
      <c r="C20" s="8">
        <f>VLOOKUP(A20,[1]小学美术!A:E,5,0)</f>
        <v>83.55</v>
      </c>
      <c r="D20" s="46">
        <f t="shared" si="4"/>
        <v>33.42</v>
      </c>
      <c r="E20" s="27">
        <v>6</v>
      </c>
      <c r="F20" s="8">
        <v>75.8</v>
      </c>
      <c r="G20" s="46">
        <f t="shared" si="5"/>
        <v>34.109999999999992</v>
      </c>
      <c r="H20" s="27">
        <v>5</v>
      </c>
      <c r="I20" s="8">
        <v>79.599999999999994</v>
      </c>
      <c r="J20" s="46">
        <f t="shared" si="6"/>
        <v>11.94</v>
      </c>
      <c r="K20" s="46">
        <f t="shared" ref="K20:K32" si="7">D20+G20+J20</f>
        <v>79.47</v>
      </c>
      <c r="L20" s="7" t="s">
        <v>577</v>
      </c>
    </row>
    <row r="21" spans="1:12" ht="24.95" customHeight="1">
      <c r="A21" s="18" t="s">
        <v>120</v>
      </c>
      <c r="B21" s="8" t="str">
        <f>VLOOKUP(A21,[1]小学美术!A:D,4,0)</f>
        <v>0020172513</v>
      </c>
      <c r="C21" s="8">
        <f>VLOOKUP(A21,[1]小学美术!A:E,5,0)</f>
        <v>79.23</v>
      </c>
      <c r="D21" s="46">
        <f t="shared" si="4"/>
        <v>31.692000000000004</v>
      </c>
      <c r="E21" s="27">
        <v>7</v>
      </c>
      <c r="F21" s="8">
        <v>77.599999999999994</v>
      </c>
      <c r="G21" s="46">
        <f t="shared" si="5"/>
        <v>34.919999999999995</v>
      </c>
      <c r="H21" s="27">
        <v>14</v>
      </c>
      <c r="I21" s="8">
        <v>76.2</v>
      </c>
      <c r="J21" s="46">
        <f t="shared" si="6"/>
        <v>11.43</v>
      </c>
      <c r="K21" s="46">
        <f t="shared" si="7"/>
        <v>78.042000000000002</v>
      </c>
      <c r="L21" s="7" t="s">
        <v>577</v>
      </c>
    </row>
    <row r="22" spans="1:12" ht="24.95" customHeight="1">
      <c r="A22" s="18" t="s">
        <v>117</v>
      </c>
      <c r="B22" s="8" t="str">
        <f>VLOOKUP(A22,[1]小学美术!A:D,4,0)</f>
        <v>0020172722</v>
      </c>
      <c r="C22" s="8">
        <f>VLOOKUP(A22,[1]小学美术!A:E,5,0)</f>
        <v>80.459999999999994</v>
      </c>
      <c r="D22" s="46">
        <f t="shared" si="4"/>
        <v>32.183999999999997</v>
      </c>
      <c r="E22" s="27">
        <v>8</v>
      </c>
      <c r="F22" s="8">
        <v>76</v>
      </c>
      <c r="G22" s="46">
        <f t="shared" si="5"/>
        <v>34.199999999999996</v>
      </c>
      <c r="H22" s="27">
        <v>8</v>
      </c>
      <c r="I22" s="8">
        <v>74.2</v>
      </c>
      <c r="J22" s="46">
        <f t="shared" si="6"/>
        <v>11.13</v>
      </c>
      <c r="K22" s="46">
        <f t="shared" si="7"/>
        <v>77.513999999999982</v>
      </c>
      <c r="L22" s="7" t="s">
        <v>577</v>
      </c>
    </row>
    <row r="23" spans="1:12" ht="24.95" customHeight="1">
      <c r="A23" s="18" t="s">
        <v>131</v>
      </c>
      <c r="B23" s="8" t="str">
        <f>VLOOKUP(A23,[1]小学美术!A:D,4,0)</f>
        <v>0020172605</v>
      </c>
      <c r="C23" s="8">
        <f>VLOOKUP(A23,[1]小学美术!A:E,5,0)</f>
        <v>75.75</v>
      </c>
      <c r="D23" s="46">
        <f t="shared" si="4"/>
        <v>30.3</v>
      </c>
      <c r="E23" s="27">
        <v>11</v>
      </c>
      <c r="F23" s="8">
        <v>76.2</v>
      </c>
      <c r="G23" s="46">
        <f t="shared" si="5"/>
        <v>34.29</v>
      </c>
      <c r="H23" s="27">
        <v>9</v>
      </c>
      <c r="I23" s="8">
        <v>85.6</v>
      </c>
      <c r="J23" s="46">
        <f t="shared" si="6"/>
        <v>12.839999999999998</v>
      </c>
      <c r="K23" s="46">
        <f t="shared" si="7"/>
        <v>77.430000000000007</v>
      </c>
      <c r="L23" s="7" t="s">
        <v>577</v>
      </c>
    </row>
    <row r="24" spans="1:12" ht="24.95" customHeight="1">
      <c r="A24" s="18" t="s">
        <v>125</v>
      </c>
      <c r="B24" s="8" t="str">
        <f>VLOOKUP(A24,[1]小学美术!A:D,4,0)</f>
        <v>0020172504</v>
      </c>
      <c r="C24" s="8">
        <f>VLOOKUP(A24,[1]小学美术!A:E,5,0)</f>
        <v>76.900000000000006</v>
      </c>
      <c r="D24" s="46">
        <f t="shared" si="4"/>
        <v>30.760000000000005</v>
      </c>
      <c r="E24" s="27">
        <v>1</v>
      </c>
      <c r="F24" s="8">
        <v>78</v>
      </c>
      <c r="G24" s="46">
        <f t="shared" si="5"/>
        <v>35.1</v>
      </c>
      <c r="H24" s="27">
        <v>10</v>
      </c>
      <c r="I24" s="8">
        <v>76.8</v>
      </c>
      <c r="J24" s="46">
        <f t="shared" si="6"/>
        <v>11.52</v>
      </c>
      <c r="K24" s="46">
        <f t="shared" si="7"/>
        <v>77.38000000000001</v>
      </c>
      <c r="L24" s="7" t="s">
        <v>577</v>
      </c>
    </row>
    <row r="25" spans="1:12" ht="24.95" customHeight="1">
      <c r="A25" s="18" t="s">
        <v>138</v>
      </c>
      <c r="B25" s="8" t="str">
        <f>VLOOKUP(A25,[1]小学美术!A:D,4,0)</f>
        <v>0020172716</v>
      </c>
      <c r="C25" s="8">
        <f>VLOOKUP(A25,[1]小学美术!A:E,5,0)</f>
        <v>73.989999999999995</v>
      </c>
      <c r="D25" s="46">
        <f t="shared" si="4"/>
        <v>29.596</v>
      </c>
      <c r="E25" s="27">
        <v>4</v>
      </c>
      <c r="F25" s="8">
        <v>78.400000000000006</v>
      </c>
      <c r="G25" s="46">
        <f t="shared" si="5"/>
        <v>35.28</v>
      </c>
      <c r="H25" s="27">
        <v>2</v>
      </c>
      <c r="I25" s="8">
        <v>82.8</v>
      </c>
      <c r="J25" s="46">
        <f t="shared" si="6"/>
        <v>12.42</v>
      </c>
      <c r="K25" s="46">
        <f t="shared" si="7"/>
        <v>77.296000000000006</v>
      </c>
      <c r="L25" s="7" t="s">
        <v>577</v>
      </c>
    </row>
    <row r="26" spans="1:12" ht="24.95" customHeight="1">
      <c r="A26" s="18" t="s">
        <v>123</v>
      </c>
      <c r="B26" s="8" t="str">
        <f>VLOOKUP(A26,[1]小学美术!A:D,4,0)</f>
        <v>0020172522</v>
      </c>
      <c r="C26" s="8">
        <f>VLOOKUP(A26,[1]小学美术!A:E,5,0)</f>
        <v>77.52</v>
      </c>
      <c r="D26" s="46">
        <f t="shared" si="4"/>
        <v>31.007999999999999</v>
      </c>
      <c r="E26" s="27">
        <v>10</v>
      </c>
      <c r="F26" s="8">
        <v>77.2</v>
      </c>
      <c r="G26" s="46">
        <f t="shared" si="5"/>
        <v>34.74</v>
      </c>
      <c r="H26" s="27">
        <v>3</v>
      </c>
      <c r="I26" s="8">
        <v>74.599999999999994</v>
      </c>
      <c r="J26" s="46">
        <f t="shared" si="6"/>
        <v>11.19</v>
      </c>
      <c r="K26" s="46">
        <f t="shared" si="7"/>
        <v>76.938000000000002</v>
      </c>
      <c r="L26" s="8"/>
    </row>
    <row r="27" spans="1:12" ht="24.95" customHeight="1">
      <c r="A27" s="18" t="s">
        <v>135</v>
      </c>
      <c r="B27" s="8" t="str">
        <f>VLOOKUP(A27,[1]小学美术!A:D,4,0)</f>
        <v>0020172819</v>
      </c>
      <c r="C27" s="8">
        <f>VLOOKUP(A27,[1]小学美术!A:E,5,0)</f>
        <v>74.97</v>
      </c>
      <c r="D27" s="46">
        <f t="shared" si="4"/>
        <v>29.988</v>
      </c>
      <c r="E27" s="27">
        <v>13</v>
      </c>
      <c r="F27" s="8">
        <v>78.400000000000006</v>
      </c>
      <c r="G27" s="46">
        <f t="shared" si="5"/>
        <v>35.28</v>
      </c>
      <c r="H27" s="27">
        <v>4</v>
      </c>
      <c r="I27" s="8">
        <v>73.8</v>
      </c>
      <c r="J27" s="46">
        <f t="shared" si="6"/>
        <v>11.069999999999999</v>
      </c>
      <c r="K27" s="46">
        <f t="shared" si="7"/>
        <v>76.337999999999994</v>
      </c>
      <c r="L27" s="8"/>
    </row>
    <row r="28" spans="1:12" ht="24.95" customHeight="1">
      <c r="A28" s="18" t="s">
        <v>134</v>
      </c>
      <c r="B28" s="8" t="str">
        <f>VLOOKUP(A28,[1]小学美术!A:D,4,0)</f>
        <v>0020172509</v>
      </c>
      <c r="C28" s="8">
        <f>VLOOKUP(A28,[1]小学美术!A:E,5,0)</f>
        <v>75.260000000000005</v>
      </c>
      <c r="D28" s="46">
        <f t="shared" si="4"/>
        <v>30.104000000000003</v>
      </c>
      <c r="E28" s="27">
        <v>5</v>
      </c>
      <c r="F28" s="8">
        <v>77</v>
      </c>
      <c r="G28" s="46">
        <f t="shared" si="5"/>
        <v>34.65</v>
      </c>
      <c r="H28" s="27">
        <v>7</v>
      </c>
      <c r="I28" s="8">
        <v>76.599999999999994</v>
      </c>
      <c r="J28" s="46">
        <f t="shared" si="6"/>
        <v>11.489999999999998</v>
      </c>
      <c r="K28" s="46">
        <f t="shared" si="7"/>
        <v>76.244</v>
      </c>
      <c r="L28" s="8"/>
    </row>
    <row r="29" spans="1:12" ht="24.95" customHeight="1">
      <c r="A29" s="18" t="s">
        <v>149</v>
      </c>
      <c r="B29" s="8" t="str">
        <f>VLOOKUP(A29,[1]小学美术!A:D,4,0)</f>
        <v>0020172725</v>
      </c>
      <c r="C29" s="8">
        <f>VLOOKUP(A29,[1]小学美术!A:E,5,0)</f>
        <v>70.459999999999994</v>
      </c>
      <c r="D29" s="46">
        <f t="shared" si="4"/>
        <v>28.183999999999997</v>
      </c>
      <c r="E29" s="27">
        <v>14</v>
      </c>
      <c r="F29" s="8">
        <v>78.8</v>
      </c>
      <c r="G29" s="46">
        <f t="shared" si="5"/>
        <v>35.459999999999994</v>
      </c>
      <c r="H29" s="27">
        <v>6</v>
      </c>
      <c r="I29" s="8">
        <v>82.6</v>
      </c>
      <c r="J29" s="46">
        <f t="shared" si="6"/>
        <v>12.389999999999999</v>
      </c>
      <c r="K29" s="46">
        <f t="shared" si="7"/>
        <v>76.033999999999992</v>
      </c>
      <c r="L29" s="8"/>
    </row>
    <row r="30" spans="1:12" ht="24.95" customHeight="1">
      <c r="A30" s="18" t="s">
        <v>144</v>
      </c>
      <c r="B30" s="8" t="str">
        <f>VLOOKUP(A30,[1]小学美术!A:D,4,0)</f>
        <v>0020172820</v>
      </c>
      <c r="C30" s="8">
        <f>VLOOKUP(A30,[1]小学美术!A:E,5,0)</f>
        <v>71.06</v>
      </c>
      <c r="D30" s="46">
        <f t="shared" si="4"/>
        <v>28.424000000000003</v>
      </c>
      <c r="E30" s="27">
        <v>2</v>
      </c>
      <c r="F30" s="8">
        <v>76.8</v>
      </c>
      <c r="G30" s="46">
        <f t="shared" si="5"/>
        <v>34.559999999999995</v>
      </c>
      <c r="H30" s="27">
        <v>1</v>
      </c>
      <c r="I30" s="8">
        <v>78.400000000000006</v>
      </c>
      <c r="J30" s="46">
        <f t="shared" si="6"/>
        <v>11.76</v>
      </c>
      <c r="K30" s="46">
        <f t="shared" si="7"/>
        <v>74.744</v>
      </c>
      <c r="L30" s="8"/>
    </row>
    <row r="31" spans="1:12" ht="24.95" customHeight="1">
      <c r="A31" s="18" t="s">
        <v>141</v>
      </c>
      <c r="B31" s="8" t="str">
        <f>VLOOKUP(A31,[1]小学美术!A:D,4,0)</f>
        <v>0020172606</v>
      </c>
      <c r="C31" s="8">
        <f>VLOOKUP(A31,[1]小学美术!A:E,5,0)</f>
        <v>72.569999999999993</v>
      </c>
      <c r="D31" s="46">
        <f t="shared" si="4"/>
        <v>29.027999999999999</v>
      </c>
      <c r="E31" s="27">
        <v>9</v>
      </c>
      <c r="F31" s="8">
        <v>76</v>
      </c>
      <c r="G31" s="46">
        <f t="shared" si="5"/>
        <v>34.199999999999996</v>
      </c>
      <c r="H31" s="27">
        <v>11</v>
      </c>
      <c r="I31" s="8">
        <v>75.599999999999994</v>
      </c>
      <c r="J31" s="46">
        <f t="shared" si="6"/>
        <v>11.339999999999998</v>
      </c>
      <c r="K31" s="46">
        <f t="shared" si="7"/>
        <v>74.567999999999998</v>
      </c>
      <c r="L31" s="8"/>
    </row>
    <row r="32" spans="1:12" ht="24.95" customHeight="1">
      <c r="A32" s="18" t="s">
        <v>148</v>
      </c>
      <c r="B32" s="8" t="str">
        <f>VLOOKUP(A32,[1]小学美术!A:D,4,0)</f>
        <v>0020172706</v>
      </c>
      <c r="C32" s="8">
        <f>VLOOKUP(A32,[1]小学美术!A:E,5,0)</f>
        <v>70.47</v>
      </c>
      <c r="D32" s="46">
        <f t="shared" si="4"/>
        <v>28.188000000000002</v>
      </c>
      <c r="E32" s="27">
        <v>3</v>
      </c>
      <c r="F32" s="8">
        <v>76</v>
      </c>
      <c r="G32" s="46">
        <f t="shared" si="5"/>
        <v>34.199999999999996</v>
      </c>
      <c r="H32" s="27">
        <v>12</v>
      </c>
      <c r="I32" s="8">
        <v>77.2</v>
      </c>
      <c r="J32" s="46">
        <f t="shared" si="6"/>
        <v>11.58</v>
      </c>
      <c r="K32" s="46">
        <f t="shared" si="7"/>
        <v>73.968000000000004</v>
      </c>
      <c r="L32" s="8"/>
    </row>
    <row r="33" spans="1:12" ht="54.75" customHeight="1">
      <c r="A33" s="61" t="s">
        <v>683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s="5" customFormat="1" ht="27.75" customHeight="1">
      <c r="A34" s="2" t="s">
        <v>300</v>
      </c>
      <c r="B34" s="2" t="s">
        <v>470</v>
      </c>
      <c r="C34" s="2" t="s">
        <v>471</v>
      </c>
      <c r="D34" s="50">
        <v>0.4</v>
      </c>
      <c r="E34" s="26" t="s">
        <v>686</v>
      </c>
      <c r="F34" s="4" t="s">
        <v>687</v>
      </c>
      <c r="G34" s="51" t="s">
        <v>675</v>
      </c>
      <c r="H34" s="30" t="s">
        <v>671</v>
      </c>
      <c r="I34" s="3" t="s">
        <v>672</v>
      </c>
      <c r="J34" s="49" t="s">
        <v>676</v>
      </c>
      <c r="K34" s="45" t="s">
        <v>673</v>
      </c>
      <c r="L34" s="17" t="s">
        <v>674</v>
      </c>
    </row>
    <row r="35" spans="1:12" ht="21.95" customHeight="1">
      <c r="A35" s="18" t="s">
        <v>460</v>
      </c>
      <c r="B35" s="8" t="str">
        <f>VLOOKUP(A35,[1]小学美术!A:D,4,0)</f>
        <v>0020172628</v>
      </c>
      <c r="C35" s="8">
        <f>VLOOKUP(A35,[1]小学美术!A:E,5,0)</f>
        <v>84.46</v>
      </c>
      <c r="D35" s="46">
        <f t="shared" ref="D35:D46" si="8">C35*0.4</f>
        <v>33.783999999999999</v>
      </c>
      <c r="E35" s="27">
        <v>7</v>
      </c>
      <c r="F35" s="8">
        <v>77.400000000000006</v>
      </c>
      <c r="G35" s="46">
        <f t="shared" ref="G35:G46" si="9">F35*0.75*0.6</f>
        <v>34.83</v>
      </c>
      <c r="H35" s="27">
        <v>11</v>
      </c>
      <c r="I35" s="8">
        <v>86.2</v>
      </c>
      <c r="J35" s="46">
        <f t="shared" ref="J35:J46" si="10">I35*0.25*0.6</f>
        <v>12.93</v>
      </c>
      <c r="K35" s="46">
        <f>D35+G35+J35</f>
        <v>81.544000000000011</v>
      </c>
      <c r="L35" s="7" t="s">
        <v>577</v>
      </c>
    </row>
    <row r="36" spans="1:12" ht="21.95" customHeight="1">
      <c r="A36" s="18" t="s">
        <v>136</v>
      </c>
      <c r="B36" s="8" t="str">
        <f>VLOOKUP(A36,[1]小学美术!A:D,4,0)</f>
        <v>0020172823</v>
      </c>
      <c r="C36" s="8">
        <f>VLOOKUP(A36,[1]小学美术!A:E,5,0)</f>
        <v>74.28</v>
      </c>
      <c r="D36" s="46">
        <f t="shared" si="8"/>
        <v>29.712000000000003</v>
      </c>
      <c r="E36" s="27">
        <v>3</v>
      </c>
      <c r="F36" s="8">
        <v>82</v>
      </c>
      <c r="G36" s="46">
        <f t="shared" si="9"/>
        <v>36.9</v>
      </c>
      <c r="H36" s="27">
        <v>13</v>
      </c>
      <c r="I36" s="8">
        <v>88.2</v>
      </c>
      <c r="J36" s="46">
        <f t="shared" si="10"/>
        <v>13.23</v>
      </c>
      <c r="K36" s="46">
        <f t="shared" ref="K36:K50" si="11">D36+G36+J36</f>
        <v>79.841999999999999</v>
      </c>
      <c r="L36" s="7" t="s">
        <v>577</v>
      </c>
    </row>
    <row r="37" spans="1:12" ht="21.95" customHeight="1">
      <c r="A37" s="18" t="s">
        <v>113</v>
      </c>
      <c r="B37" s="8" t="str">
        <f>VLOOKUP(A37,[1]小学美术!A:D,4,0)</f>
        <v>0020172510</v>
      </c>
      <c r="C37" s="8">
        <f>VLOOKUP(A37,[1]小学美术!A:E,5,0)</f>
        <v>84.29</v>
      </c>
      <c r="D37" s="46">
        <f t="shared" si="8"/>
        <v>33.716000000000001</v>
      </c>
      <c r="E37" s="27">
        <v>1</v>
      </c>
      <c r="F37" s="8">
        <v>74.8</v>
      </c>
      <c r="G37" s="46">
        <f t="shared" si="9"/>
        <v>33.659999999999997</v>
      </c>
      <c r="H37" s="27">
        <v>5</v>
      </c>
      <c r="I37" s="8">
        <v>81</v>
      </c>
      <c r="J37" s="46">
        <f t="shared" si="10"/>
        <v>12.15</v>
      </c>
      <c r="K37" s="46">
        <f t="shared" si="11"/>
        <v>79.52600000000001</v>
      </c>
      <c r="L37" s="7" t="s">
        <v>577</v>
      </c>
    </row>
    <row r="38" spans="1:12" ht="21.95" customHeight="1">
      <c r="A38" s="18" t="s">
        <v>128</v>
      </c>
      <c r="B38" s="8" t="str">
        <f>VLOOKUP(A38,[1]小学美术!A:D,4,0)</f>
        <v>0020172419</v>
      </c>
      <c r="C38" s="8">
        <f>VLOOKUP(A38,[1]小学美术!A:E,5,0)</f>
        <v>77.13</v>
      </c>
      <c r="D38" s="46">
        <f t="shared" si="8"/>
        <v>30.852</v>
      </c>
      <c r="E38" s="27">
        <v>13</v>
      </c>
      <c r="F38" s="8">
        <v>81.400000000000006</v>
      </c>
      <c r="G38" s="46">
        <f t="shared" si="9"/>
        <v>36.630000000000003</v>
      </c>
      <c r="H38" s="27">
        <v>9</v>
      </c>
      <c r="I38" s="8">
        <v>79</v>
      </c>
      <c r="J38" s="46">
        <f t="shared" si="10"/>
        <v>11.85</v>
      </c>
      <c r="K38" s="46">
        <f t="shared" si="11"/>
        <v>79.331999999999994</v>
      </c>
      <c r="L38" s="7" t="s">
        <v>577</v>
      </c>
    </row>
    <row r="39" spans="1:12" ht="21.95" customHeight="1">
      <c r="A39" s="18" t="s">
        <v>124</v>
      </c>
      <c r="B39" s="8" t="str">
        <f>VLOOKUP(A39,[1]小学美术!A:D,4,0)</f>
        <v>0020172502</v>
      </c>
      <c r="C39" s="8">
        <f>VLOOKUP(A39,[1]小学美术!A:E,5,0)</f>
        <v>76.95</v>
      </c>
      <c r="D39" s="46">
        <f t="shared" si="8"/>
        <v>30.78</v>
      </c>
      <c r="E39" s="27">
        <v>10</v>
      </c>
      <c r="F39" s="8">
        <v>79</v>
      </c>
      <c r="G39" s="46">
        <f t="shared" si="9"/>
        <v>35.549999999999997</v>
      </c>
      <c r="H39" s="27">
        <v>2</v>
      </c>
      <c r="I39" s="8">
        <v>81</v>
      </c>
      <c r="J39" s="46">
        <f t="shared" si="10"/>
        <v>12.15</v>
      </c>
      <c r="K39" s="46">
        <f t="shared" si="11"/>
        <v>78.48</v>
      </c>
      <c r="L39" s="7" t="s">
        <v>577</v>
      </c>
    </row>
    <row r="40" spans="1:12" ht="21.95" customHeight="1">
      <c r="A40" s="18" t="s">
        <v>132</v>
      </c>
      <c r="B40" s="8" t="str">
        <f>VLOOKUP(A40,[1]小学美术!A:D,4,0)</f>
        <v>0020172619</v>
      </c>
      <c r="C40" s="8">
        <f>VLOOKUP(A40,[1]小学美术!A:E,5,0)</f>
        <v>75.73</v>
      </c>
      <c r="D40" s="46">
        <f t="shared" si="8"/>
        <v>30.292000000000002</v>
      </c>
      <c r="E40" s="27">
        <v>14</v>
      </c>
      <c r="F40" s="8">
        <v>81.2</v>
      </c>
      <c r="G40" s="46">
        <f t="shared" si="9"/>
        <v>36.54</v>
      </c>
      <c r="H40" s="27">
        <v>8</v>
      </c>
      <c r="I40" s="8">
        <v>75.2</v>
      </c>
      <c r="J40" s="46">
        <f t="shared" si="10"/>
        <v>11.28</v>
      </c>
      <c r="K40" s="46">
        <f t="shared" si="11"/>
        <v>78.111999999999995</v>
      </c>
      <c r="L40" s="7" t="s">
        <v>577</v>
      </c>
    </row>
    <row r="41" spans="1:12" ht="21.95" customHeight="1">
      <c r="A41" s="18" t="s">
        <v>137</v>
      </c>
      <c r="B41" s="8" t="str">
        <f>VLOOKUP(A41,[1]小学美术!A:D,4,0)</f>
        <v>0020172608</v>
      </c>
      <c r="C41" s="8">
        <f>VLOOKUP(A41,[1]小学美术!A:E,5,0)</f>
        <v>74.099999999999994</v>
      </c>
      <c r="D41" s="46">
        <f t="shared" si="8"/>
        <v>29.64</v>
      </c>
      <c r="E41" s="27">
        <v>5</v>
      </c>
      <c r="F41" s="8">
        <v>80</v>
      </c>
      <c r="G41" s="46">
        <f t="shared" si="9"/>
        <v>36</v>
      </c>
      <c r="H41" s="27">
        <v>10</v>
      </c>
      <c r="I41" s="8">
        <v>82.8</v>
      </c>
      <c r="J41" s="46">
        <f t="shared" si="10"/>
        <v>12.42</v>
      </c>
      <c r="K41" s="46">
        <f t="shared" si="11"/>
        <v>78.06</v>
      </c>
      <c r="L41" s="8"/>
    </row>
    <row r="42" spans="1:12" ht="21.95" customHeight="1">
      <c r="A42" s="18" t="s">
        <v>133</v>
      </c>
      <c r="B42" s="8" t="str">
        <f>VLOOKUP(A42,[1]小学美术!A:D,4,0)</f>
        <v>0020172627</v>
      </c>
      <c r="C42" s="8">
        <f>VLOOKUP(A42,[1]小学美术!A:E,5,0)</f>
        <v>75.489999999999995</v>
      </c>
      <c r="D42" s="46">
        <f t="shared" si="8"/>
        <v>30.195999999999998</v>
      </c>
      <c r="E42" s="27">
        <v>16</v>
      </c>
      <c r="F42" s="8">
        <v>79.400000000000006</v>
      </c>
      <c r="G42" s="46">
        <f t="shared" si="9"/>
        <v>35.730000000000004</v>
      </c>
      <c r="H42" s="27">
        <v>16</v>
      </c>
      <c r="I42" s="8">
        <v>79.599999999999994</v>
      </c>
      <c r="J42" s="46">
        <f t="shared" si="10"/>
        <v>11.94</v>
      </c>
      <c r="K42" s="46">
        <f t="shared" si="11"/>
        <v>77.866</v>
      </c>
      <c r="L42" s="8"/>
    </row>
    <row r="43" spans="1:12" ht="21.95" customHeight="1">
      <c r="A43" s="18" t="s">
        <v>143</v>
      </c>
      <c r="B43" s="8" t="str">
        <f>VLOOKUP(A43,[1]小学美术!A:D,4,0)</f>
        <v>0020172607</v>
      </c>
      <c r="C43" s="8">
        <f>VLOOKUP(A43,[1]小学美术!A:E,5,0)</f>
        <v>71.86</v>
      </c>
      <c r="D43" s="46">
        <f t="shared" si="8"/>
        <v>28.744</v>
      </c>
      <c r="E43" s="27">
        <v>15</v>
      </c>
      <c r="F43" s="8">
        <v>80</v>
      </c>
      <c r="G43" s="46">
        <f t="shared" si="9"/>
        <v>36</v>
      </c>
      <c r="H43" s="27">
        <v>12</v>
      </c>
      <c r="I43" s="8">
        <v>74</v>
      </c>
      <c r="J43" s="46">
        <f t="shared" si="10"/>
        <v>11.1</v>
      </c>
      <c r="K43" s="46">
        <f t="shared" si="11"/>
        <v>75.843999999999994</v>
      </c>
      <c r="L43" s="8"/>
    </row>
    <row r="44" spans="1:12" ht="21.95" customHeight="1">
      <c r="A44" s="18" t="s">
        <v>142</v>
      </c>
      <c r="B44" s="8" t="str">
        <f>VLOOKUP(A44,[1]小学美术!A:D,4,0)</f>
        <v>0020172621</v>
      </c>
      <c r="C44" s="8">
        <f>VLOOKUP(A44,[1]小学美术!A:E,5,0)</f>
        <v>72.13</v>
      </c>
      <c r="D44" s="46">
        <f t="shared" si="8"/>
        <v>28.852</v>
      </c>
      <c r="E44" s="27">
        <v>12</v>
      </c>
      <c r="F44" s="8">
        <v>75.2</v>
      </c>
      <c r="G44" s="46">
        <f t="shared" si="9"/>
        <v>33.840000000000003</v>
      </c>
      <c r="H44" s="27">
        <v>7</v>
      </c>
      <c r="I44" s="8">
        <v>72.8</v>
      </c>
      <c r="J44" s="46">
        <f t="shared" si="10"/>
        <v>10.92</v>
      </c>
      <c r="K44" s="46">
        <f t="shared" si="11"/>
        <v>73.612000000000009</v>
      </c>
      <c r="L44" s="8"/>
    </row>
    <row r="45" spans="1:12" ht="21.95" customHeight="1">
      <c r="A45" s="18" t="s">
        <v>118</v>
      </c>
      <c r="B45" s="8" t="str">
        <f>VLOOKUP(A45,[1]小学美术!A:D,4,0)</f>
        <v>0020172423</v>
      </c>
      <c r="C45" s="8">
        <f>VLOOKUP(A45,[1]小学美术!A:E,5,0)</f>
        <v>80.44</v>
      </c>
      <c r="D45" s="46">
        <f t="shared" si="8"/>
        <v>32.176000000000002</v>
      </c>
      <c r="E45" s="28" t="s">
        <v>575</v>
      </c>
      <c r="F45" s="8">
        <v>0</v>
      </c>
      <c r="G45" s="46">
        <f t="shared" si="9"/>
        <v>0</v>
      </c>
      <c r="H45" s="28" t="s">
        <v>575</v>
      </c>
      <c r="I45" s="8">
        <v>0</v>
      </c>
      <c r="J45" s="46">
        <f t="shared" si="10"/>
        <v>0</v>
      </c>
      <c r="K45" s="46">
        <f t="shared" si="11"/>
        <v>32.176000000000002</v>
      </c>
      <c r="L45" s="8"/>
    </row>
    <row r="46" spans="1:12" ht="21.95" customHeight="1">
      <c r="A46" s="18" t="s">
        <v>119</v>
      </c>
      <c r="B46" s="8" t="str">
        <f>VLOOKUP(A46,[1]小学美术!A:D,4,0)</f>
        <v>0020172414</v>
      </c>
      <c r="C46" s="8">
        <f>VLOOKUP(A46,[1]小学美术!A:E,5,0)</f>
        <v>79.930000000000007</v>
      </c>
      <c r="D46" s="46">
        <f t="shared" si="8"/>
        <v>31.972000000000005</v>
      </c>
      <c r="E46" s="28" t="s">
        <v>575</v>
      </c>
      <c r="F46" s="8">
        <v>0</v>
      </c>
      <c r="G46" s="46">
        <f t="shared" si="9"/>
        <v>0</v>
      </c>
      <c r="H46" s="28" t="s">
        <v>575</v>
      </c>
      <c r="I46" s="8">
        <v>0</v>
      </c>
      <c r="J46" s="46">
        <f t="shared" si="10"/>
        <v>0</v>
      </c>
      <c r="K46" s="46">
        <f t="shared" si="11"/>
        <v>31.972000000000005</v>
      </c>
      <c r="L46" s="8"/>
    </row>
    <row r="47" spans="1:12" ht="21.95" customHeight="1">
      <c r="A47" s="53" t="s">
        <v>462</v>
      </c>
      <c r="B47" s="10" t="s">
        <v>678</v>
      </c>
      <c r="C47" s="10">
        <v>76.7</v>
      </c>
      <c r="D47" s="46">
        <f t="shared" ref="D47:D49" si="12">C47*0.4</f>
        <v>30.680000000000003</v>
      </c>
      <c r="E47" s="27">
        <v>6</v>
      </c>
      <c r="F47" s="8">
        <v>86.2</v>
      </c>
      <c r="G47" s="46">
        <f t="shared" ref="G47:G49" si="13">F47*0.75*0.6</f>
        <v>38.79</v>
      </c>
      <c r="H47" s="27">
        <v>15</v>
      </c>
      <c r="I47" s="8">
        <v>88.2</v>
      </c>
      <c r="J47" s="46">
        <f t="shared" ref="J47:J49" si="14">I47*0.25*0.6</f>
        <v>13.23</v>
      </c>
      <c r="K47" s="46">
        <f t="shared" si="11"/>
        <v>82.7</v>
      </c>
      <c r="L47" s="7" t="s">
        <v>684</v>
      </c>
    </row>
    <row r="48" spans="1:12" ht="21.95" customHeight="1">
      <c r="A48" s="53" t="s">
        <v>461</v>
      </c>
      <c r="B48" s="10" t="s">
        <v>677</v>
      </c>
      <c r="C48" s="10">
        <v>84.48</v>
      </c>
      <c r="D48" s="46">
        <f>C48*0.4</f>
        <v>33.792000000000002</v>
      </c>
      <c r="E48" s="27">
        <v>8</v>
      </c>
      <c r="F48" s="8">
        <v>80.8</v>
      </c>
      <c r="G48" s="46">
        <f>F48*0.75*0.6</f>
        <v>36.359999999999992</v>
      </c>
      <c r="H48" s="27">
        <v>4</v>
      </c>
      <c r="I48" s="8">
        <v>83.4</v>
      </c>
      <c r="J48" s="46">
        <f>I48*0.25*0.6</f>
        <v>12.51</v>
      </c>
      <c r="K48" s="46">
        <f t="shared" si="11"/>
        <v>82.661999999999992</v>
      </c>
      <c r="L48" s="7" t="s">
        <v>685</v>
      </c>
    </row>
    <row r="49" spans="1:12" ht="21.95" customHeight="1">
      <c r="A49" s="53" t="s">
        <v>464</v>
      </c>
      <c r="B49" s="10" t="s">
        <v>680</v>
      </c>
      <c r="C49" s="10">
        <v>74.599999999999994</v>
      </c>
      <c r="D49" s="46">
        <f t="shared" si="12"/>
        <v>29.84</v>
      </c>
      <c r="E49" s="27">
        <v>4</v>
      </c>
      <c r="F49" s="8">
        <v>85.6</v>
      </c>
      <c r="G49" s="46">
        <f t="shared" si="13"/>
        <v>38.519999999999989</v>
      </c>
      <c r="H49" s="27">
        <v>6</v>
      </c>
      <c r="I49" s="8">
        <v>84</v>
      </c>
      <c r="J49" s="46">
        <f t="shared" si="14"/>
        <v>12.6</v>
      </c>
      <c r="K49" s="46">
        <f t="shared" si="11"/>
        <v>80.95999999999998</v>
      </c>
      <c r="L49" s="8"/>
    </row>
    <row r="50" spans="1:12" ht="21.95" customHeight="1">
      <c r="A50" s="53" t="s">
        <v>463</v>
      </c>
      <c r="B50" s="10" t="s">
        <v>679</v>
      </c>
      <c r="C50" s="10">
        <v>74.989999999999995</v>
      </c>
      <c r="D50" s="46">
        <f>C50*0.4</f>
        <v>29.995999999999999</v>
      </c>
      <c r="E50" s="27">
        <v>11</v>
      </c>
      <c r="F50" s="8">
        <v>73</v>
      </c>
      <c r="G50" s="46">
        <f>F50*0.75*0.6</f>
        <v>32.85</v>
      </c>
      <c r="H50" s="27">
        <v>1</v>
      </c>
      <c r="I50" s="8">
        <v>77.8</v>
      </c>
      <c r="J50" s="46">
        <f>I50*0.25*0.6</f>
        <v>11.67</v>
      </c>
      <c r="K50" s="46">
        <f t="shared" si="11"/>
        <v>74.516000000000005</v>
      </c>
      <c r="L50" s="8"/>
    </row>
    <row r="51" spans="1:12" ht="60" customHeight="1">
      <c r="A51" s="61" t="s">
        <v>694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</row>
    <row r="52" spans="1:12" s="5" customFormat="1" ht="24.95" customHeight="1">
      <c r="A52" s="2" t="s">
        <v>300</v>
      </c>
      <c r="B52" s="2" t="s">
        <v>470</v>
      </c>
      <c r="C52" s="2" t="s">
        <v>471</v>
      </c>
      <c r="D52" s="50">
        <v>0.4</v>
      </c>
      <c r="E52" s="26" t="s">
        <v>686</v>
      </c>
      <c r="F52" s="4" t="s">
        <v>687</v>
      </c>
      <c r="G52" s="51" t="s">
        <v>675</v>
      </c>
      <c r="H52" s="30" t="s">
        <v>671</v>
      </c>
      <c r="I52" s="3" t="s">
        <v>672</v>
      </c>
      <c r="J52" s="49" t="s">
        <v>676</v>
      </c>
      <c r="K52" s="45" t="s">
        <v>673</v>
      </c>
      <c r="L52" s="17" t="s">
        <v>674</v>
      </c>
    </row>
    <row r="53" spans="1:12" ht="24.95" customHeight="1">
      <c r="A53" s="20" t="s">
        <v>179</v>
      </c>
      <c r="B53" s="8" t="str">
        <f>VLOOKUP(A53,[1]小学体育!A:D,4,0)</f>
        <v>0020176507</v>
      </c>
      <c r="C53" s="8">
        <f>VLOOKUP(A53,[1]小学体育!A:E,5,0)</f>
        <v>77.28</v>
      </c>
      <c r="D53" s="46">
        <f t="shared" ref="D53:D66" si="15">C53*0.4</f>
        <v>30.912000000000003</v>
      </c>
      <c r="E53" s="27">
        <v>12</v>
      </c>
      <c r="F53" s="8">
        <v>80.2</v>
      </c>
      <c r="G53" s="46">
        <f t="shared" ref="G53:G66" si="16">F53*0.75*0.6</f>
        <v>36.090000000000003</v>
      </c>
      <c r="H53" s="27">
        <v>14</v>
      </c>
      <c r="I53" s="8">
        <v>68.599999999999994</v>
      </c>
      <c r="J53" s="46">
        <f t="shared" ref="J53:J66" si="17">I53*0.25*0.6</f>
        <v>10.29</v>
      </c>
      <c r="K53" s="46">
        <f>D53+G53+J53</f>
        <v>77.292000000000002</v>
      </c>
      <c r="L53" s="7" t="s">
        <v>697</v>
      </c>
    </row>
    <row r="54" spans="1:12" ht="24.95" customHeight="1">
      <c r="A54" s="20" t="s">
        <v>184</v>
      </c>
      <c r="B54" s="8" t="str">
        <f>VLOOKUP(A54,[1]小学体育!A:D,4,0)</f>
        <v>0020176710</v>
      </c>
      <c r="C54" s="8">
        <f>VLOOKUP(A54,[1]小学体育!A:E,5,0)</f>
        <v>74.599999999999994</v>
      </c>
      <c r="D54" s="46">
        <f t="shared" si="15"/>
        <v>29.84</v>
      </c>
      <c r="E54" s="27">
        <v>9</v>
      </c>
      <c r="F54" s="8">
        <v>79</v>
      </c>
      <c r="G54" s="46">
        <f t="shared" si="16"/>
        <v>35.549999999999997</v>
      </c>
      <c r="H54" s="27">
        <v>1</v>
      </c>
      <c r="I54" s="8">
        <v>70.8</v>
      </c>
      <c r="J54" s="46">
        <f t="shared" si="17"/>
        <v>10.62</v>
      </c>
      <c r="K54" s="46">
        <f t="shared" ref="K54:K66" si="18">D54+G54+J54</f>
        <v>76.010000000000005</v>
      </c>
      <c r="L54" s="7" t="s">
        <v>697</v>
      </c>
    </row>
    <row r="55" spans="1:12" ht="24.95" customHeight="1">
      <c r="A55" s="20" t="s">
        <v>150</v>
      </c>
      <c r="B55" s="8" t="str">
        <f>VLOOKUP(A55,[1]小学体育!A:D,4,0)</f>
        <v>0020176524</v>
      </c>
      <c r="C55" s="8">
        <f>VLOOKUP(A55,[1]小学体育!A:E,5,0)</f>
        <v>74.47</v>
      </c>
      <c r="D55" s="46">
        <f t="shared" si="15"/>
        <v>29.788</v>
      </c>
      <c r="E55" s="27">
        <v>6</v>
      </c>
      <c r="F55" s="8">
        <v>80.8</v>
      </c>
      <c r="G55" s="46">
        <f t="shared" si="16"/>
        <v>36.359999999999992</v>
      </c>
      <c r="H55" s="27">
        <v>5</v>
      </c>
      <c r="I55" s="8">
        <v>61.2</v>
      </c>
      <c r="J55" s="46">
        <f t="shared" si="17"/>
        <v>9.18</v>
      </c>
      <c r="K55" s="46">
        <f t="shared" si="18"/>
        <v>75.328000000000003</v>
      </c>
      <c r="L55" s="7" t="s">
        <v>697</v>
      </c>
    </row>
    <row r="56" spans="1:12" ht="24.95" customHeight="1">
      <c r="A56" s="20" t="s">
        <v>193</v>
      </c>
      <c r="B56" s="8" t="str">
        <f>VLOOKUP(A56,[1]小学体育!A:D,4,0)</f>
        <v>0020176614</v>
      </c>
      <c r="C56" s="8">
        <f>VLOOKUP(A56,[1]小学体育!A:E,5,0)</f>
        <v>70.88</v>
      </c>
      <c r="D56" s="46">
        <f t="shared" si="15"/>
        <v>28.352</v>
      </c>
      <c r="E56" s="27">
        <v>14</v>
      </c>
      <c r="F56" s="8">
        <v>78.8</v>
      </c>
      <c r="G56" s="46">
        <f t="shared" si="16"/>
        <v>35.459999999999994</v>
      </c>
      <c r="H56" s="27">
        <v>4</v>
      </c>
      <c r="I56" s="8">
        <v>72.400000000000006</v>
      </c>
      <c r="J56" s="46">
        <f t="shared" si="17"/>
        <v>10.860000000000001</v>
      </c>
      <c r="K56" s="46">
        <f t="shared" si="18"/>
        <v>74.671999999999997</v>
      </c>
      <c r="L56" s="7" t="s">
        <v>697</v>
      </c>
    </row>
    <row r="57" spans="1:12" ht="24.95" customHeight="1">
      <c r="A57" s="20" t="s">
        <v>204</v>
      </c>
      <c r="B57" s="8" t="str">
        <f>VLOOKUP(A57,[1]小学体育!A:D,4,0)</f>
        <v>0020176719</v>
      </c>
      <c r="C57" s="8">
        <f>VLOOKUP(A57,[1]小学体育!A:E,5,0)</f>
        <v>68.55</v>
      </c>
      <c r="D57" s="46">
        <f t="shared" si="15"/>
        <v>27.42</v>
      </c>
      <c r="E57" s="27">
        <v>1</v>
      </c>
      <c r="F57" s="8">
        <v>78.400000000000006</v>
      </c>
      <c r="G57" s="46">
        <f t="shared" si="16"/>
        <v>35.28</v>
      </c>
      <c r="H57" s="27">
        <v>11</v>
      </c>
      <c r="I57" s="8">
        <v>75.8</v>
      </c>
      <c r="J57" s="46">
        <f t="shared" si="17"/>
        <v>11.37</v>
      </c>
      <c r="K57" s="46">
        <f t="shared" si="18"/>
        <v>74.070000000000007</v>
      </c>
      <c r="L57" s="7" t="s">
        <v>697</v>
      </c>
    </row>
    <row r="58" spans="1:12" ht="24.95" customHeight="1">
      <c r="A58" s="20" t="s">
        <v>199</v>
      </c>
      <c r="B58" s="8" t="str">
        <f>VLOOKUP(A58,[1]小学体育!A:D,4,0)</f>
        <v>0020176419</v>
      </c>
      <c r="C58" s="8">
        <f>VLOOKUP(A58,[1]小学体育!A:E,5,0)</f>
        <v>69.13</v>
      </c>
      <c r="D58" s="46">
        <f t="shared" si="15"/>
        <v>27.652000000000001</v>
      </c>
      <c r="E58" s="27">
        <v>13</v>
      </c>
      <c r="F58" s="8">
        <v>80.599999999999994</v>
      </c>
      <c r="G58" s="46">
        <f t="shared" si="16"/>
        <v>36.269999999999996</v>
      </c>
      <c r="H58" s="27">
        <v>9</v>
      </c>
      <c r="I58" s="8">
        <v>60.8</v>
      </c>
      <c r="J58" s="46">
        <f t="shared" si="17"/>
        <v>9.1199999999999992</v>
      </c>
      <c r="K58" s="46">
        <f t="shared" si="18"/>
        <v>73.042000000000002</v>
      </c>
      <c r="L58" s="7" t="s">
        <v>697</v>
      </c>
    </row>
    <row r="59" spans="1:12" ht="24.95" customHeight="1">
      <c r="A59" s="20" t="s">
        <v>187</v>
      </c>
      <c r="B59" s="8" t="str">
        <f>VLOOKUP(A59,[1]小学体育!A:D,4,0)</f>
        <v>0020176408</v>
      </c>
      <c r="C59" s="8">
        <f>VLOOKUP(A59,[1]小学体育!A:E,5,0)</f>
        <v>72.34</v>
      </c>
      <c r="D59" s="46">
        <f t="shared" si="15"/>
        <v>28.936000000000003</v>
      </c>
      <c r="E59" s="27">
        <v>8</v>
      </c>
      <c r="F59" s="8">
        <v>77.400000000000006</v>
      </c>
      <c r="G59" s="46">
        <f t="shared" si="16"/>
        <v>34.83</v>
      </c>
      <c r="H59" s="27">
        <v>13</v>
      </c>
      <c r="I59" s="8">
        <v>57.8</v>
      </c>
      <c r="J59" s="46">
        <f t="shared" si="17"/>
        <v>8.67</v>
      </c>
      <c r="K59" s="46">
        <f t="shared" si="18"/>
        <v>72.436000000000007</v>
      </c>
      <c r="L59" s="7" t="s">
        <v>697</v>
      </c>
    </row>
    <row r="60" spans="1:12" ht="24.95" customHeight="1">
      <c r="A60" s="20" t="s">
        <v>203</v>
      </c>
      <c r="B60" s="8" t="str">
        <f>VLOOKUP(A60,[1]小学体育!A:D,4,0)</f>
        <v>0020176422</v>
      </c>
      <c r="C60" s="8">
        <f>VLOOKUP(A60,[1]小学体育!A:E,5,0)</f>
        <v>68.25</v>
      </c>
      <c r="D60" s="46">
        <f t="shared" si="15"/>
        <v>27.3</v>
      </c>
      <c r="E60" s="27">
        <v>4</v>
      </c>
      <c r="F60" s="8">
        <v>79</v>
      </c>
      <c r="G60" s="46">
        <f t="shared" si="16"/>
        <v>35.549999999999997</v>
      </c>
      <c r="H60" s="27">
        <v>8</v>
      </c>
      <c r="I60" s="8">
        <v>60.8</v>
      </c>
      <c r="J60" s="46">
        <f t="shared" si="17"/>
        <v>9.1199999999999992</v>
      </c>
      <c r="K60" s="46">
        <f t="shared" si="18"/>
        <v>71.97</v>
      </c>
      <c r="L60" s="8"/>
    </row>
    <row r="61" spans="1:12" ht="24.95" customHeight="1">
      <c r="A61" s="20" t="s">
        <v>211</v>
      </c>
      <c r="B61" s="8" t="str">
        <f>VLOOKUP(A61,[1]小学体育!A:D,4,0)</f>
        <v>0020176506</v>
      </c>
      <c r="C61" s="8">
        <f>VLOOKUP(A61,[1]小学体育!A:E,5,0)</f>
        <v>67.680000000000007</v>
      </c>
      <c r="D61" s="46">
        <f t="shared" si="15"/>
        <v>27.072000000000003</v>
      </c>
      <c r="E61" s="27">
        <v>3</v>
      </c>
      <c r="F61" s="8">
        <v>78</v>
      </c>
      <c r="G61" s="46">
        <f t="shared" si="16"/>
        <v>35.1</v>
      </c>
      <c r="H61" s="27">
        <v>12</v>
      </c>
      <c r="I61" s="8">
        <v>62.4</v>
      </c>
      <c r="J61" s="46">
        <f t="shared" si="17"/>
        <v>9.36</v>
      </c>
      <c r="K61" s="46">
        <f t="shared" si="18"/>
        <v>71.532000000000011</v>
      </c>
      <c r="L61" s="8"/>
    </row>
    <row r="62" spans="1:12" ht="24.95" customHeight="1">
      <c r="A62" s="20" t="s">
        <v>195</v>
      </c>
      <c r="B62" s="8" t="str">
        <f>VLOOKUP(A62,[1]小学体育!A:D,4,0)</f>
        <v>0020176715</v>
      </c>
      <c r="C62" s="8">
        <f>VLOOKUP(A62,[1]小学体育!A:E,5,0)</f>
        <v>69.19</v>
      </c>
      <c r="D62" s="46">
        <f t="shared" si="15"/>
        <v>27.676000000000002</v>
      </c>
      <c r="E62" s="27">
        <v>5</v>
      </c>
      <c r="F62" s="8">
        <v>78.599999999999994</v>
      </c>
      <c r="G62" s="46">
        <f t="shared" si="16"/>
        <v>35.369999999999997</v>
      </c>
      <c r="H62" s="27">
        <v>2</v>
      </c>
      <c r="I62" s="8">
        <v>55</v>
      </c>
      <c r="J62" s="46">
        <f t="shared" si="17"/>
        <v>8.25</v>
      </c>
      <c r="K62" s="46">
        <f t="shared" si="18"/>
        <v>71.295999999999992</v>
      </c>
      <c r="L62" s="8"/>
    </row>
    <row r="63" spans="1:12" ht="24.95" customHeight="1">
      <c r="A63" s="20" t="s">
        <v>191</v>
      </c>
      <c r="B63" s="8" t="str">
        <f>VLOOKUP(A63,[1]小学体育!A:D,4,0)</f>
        <v>0020176428</v>
      </c>
      <c r="C63" s="8">
        <f>VLOOKUP(A63,[1]小学体育!A:E,5,0)</f>
        <v>72.3</v>
      </c>
      <c r="D63" s="46">
        <f t="shared" si="15"/>
        <v>28.92</v>
      </c>
      <c r="E63" s="28" t="s">
        <v>695</v>
      </c>
      <c r="F63" s="8">
        <v>0</v>
      </c>
      <c r="G63" s="46">
        <f t="shared" si="16"/>
        <v>0</v>
      </c>
      <c r="H63" s="28" t="s">
        <v>696</v>
      </c>
      <c r="I63" s="8">
        <v>0</v>
      </c>
      <c r="J63" s="46">
        <f t="shared" si="17"/>
        <v>0</v>
      </c>
      <c r="K63" s="46">
        <f t="shared" si="18"/>
        <v>28.92</v>
      </c>
      <c r="L63" s="8"/>
    </row>
    <row r="64" spans="1:12" ht="24.95" customHeight="1">
      <c r="A64" s="20" t="s">
        <v>153</v>
      </c>
      <c r="B64" s="8" t="str">
        <f>VLOOKUP(A64,[1]小学体育!A:D,4,0)</f>
        <v>0020176602</v>
      </c>
      <c r="C64" s="8">
        <f>VLOOKUP(A64,[1]小学体育!A:E,5,0)</f>
        <v>71.91</v>
      </c>
      <c r="D64" s="46">
        <f t="shared" si="15"/>
        <v>28.763999999999999</v>
      </c>
      <c r="E64" s="28" t="s">
        <v>696</v>
      </c>
      <c r="F64" s="8">
        <v>0</v>
      </c>
      <c r="G64" s="46">
        <f t="shared" si="16"/>
        <v>0</v>
      </c>
      <c r="H64" s="28" t="s">
        <v>696</v>
      </c>
      <c r="I64" s="8">
        <v>0</v>
      </c>
      <c r="J64" s="46">
        <f t="shared" si="17"/>
        <v>0</v>
      </c>
      <c r="K64" s="46">
        <f t="shared" si="18"/>
        <v>28.763999999999999</v>
      </c>
      <c r="L64" s="8"/>
    </row>
    <row r="65" spans="1:12" ht="24.95" customHeight="1">
      <c r="A65" s="20" t="s">
        <v>208</v>
      </c>
      <c r="B65" s="8" t="str">
        <f>VLOOKUP(A65,[1]小学体育!A:D,4,0)</f>
        <v>0020176425</v>
      </c>
      <c r="C65" s="8">
        <f>VLOOKUP(A65,[1]小学体育!A:E,5,0)</f>
        <v>67.709999999999994</v>
      </c>
      <c r="D65" s="46">
        <f t="shared" si="15"/>
        <v>27.084</v>
      </c>
      <c r="E65" s="28" t="s">
        <v>696</v>
      </c>
      <c r="F65" s="8">
        <v>0</v>
      </c>
      <c r="G65" s="46">
        <f t="shared" si="16"/>
        <v>0</v>
      </c>
      <c r="H65" s="28" t="s">
        <v>696</v>
      </c>
      <c r="I65" s="8">
        <v>0</v>
      </c>
      <c r="J65" s="46">
        <f t="shared" si="17"/>
        <v>0</v>
      </c>
      <c r="K65" s="46">
        <f t="shared" si="18"/>
        <v>27.084</v>
      </c>
      <c r="L65" s="8"/>
    </row>
    <row r="66" spans="1:12" ht="24.95" customHeight="1">
      <c r="A66" s="20" t="s">
        <v>212</v>
      </c>
      <c r="B66" s="8" t="str">
        <f>VLOOKUP(A66,[1]小学体育!A:D,4,0)</f>
        <v>0020176620</v>
      </c>
      <c r="C66" s="8">
        <f>VLOOKUP(A66,[1]小学体育!A:E,5,0)</f>
        <v>67.7</v>
      </c>
      <c r="D66" s="46">
        <f t="shared" si="15"/>
        <v>27.080000000000002</v>
      </c>
      <c r="E66" s="28" t="s">
        <v>696</v>
      </c>
      <c r="F66" s="8">
        <v>0</v>
      </c>
      <c r="G66" s="46">
        <f t="shared" si="16"/>
        <v>0</v>
      </c>
      <c r="H66" s="28" t="s">
        <v>696</v>
      </c>
      <c r="I66" s="8">
        <v>0</v>
      </c>
      <c r="J66" s="46">
        <f t="shared" si="17"/>
        <v>0</v>
      </c>
      <c r="K66" s="46">
        <f t="shared" si="18"/>
        <v>27.080000000000002</v>
      </c>
      <c r="L66" s="8"/>
    </row>
    <row r="67" spans="1:12" ht="60.75" customHeight="1">
      <c r="A67" s="61" t="s">
        <v>698</v>
      </c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</row>
    <row r="68" spans="1:12" s="5" customFormat="1" ht="28.5" customHeight="1">
      <c r="A68" s="2" t="s">
        <v>300</v>
      </c>
      <c r="B68" s="2" t="s">
        <v>470</v>
      </c>
      <c r="C68" s="2" t="s">
        <v>471</v>
      </c>
      <c r="D68" s="50">
        <v>0.4</v>
      </c>
      <c r="E68" s="26" t="s">
        <v>686</v>
      </c>
      <c r="F68" s="4" t="s">
        <v>687</v>
      </c>
      <c r="G68" s="51" t="s">
        <v>675</v>
      </c>
      <c r="H68" s="30" t="s">
        <v>671</v>
      </c>
      <c r="I68" s="3" t="s">
        <v>672</v>
      </c>
      <c r="J68" s="49" t="s">
        <v>676</v>
      </c>
      <c r="K68" s="45" t="s">
        <v>673</v>
      </c>
      <c r="L68" s="17" t="s">
        <v>674</v>
      </c>
    </row>
    <row r="69" spans="1:12" ht="24.95" customHeight="1">
      <c r="A69" s="20" t="s">
        <v>152</v>
      </c>
      <c r="B69" s="8" t="str">
        <f>VLOOKUP(A69,[1]小学体育!A:D,4,0)</f>
        <v>0020176522</v>
      </c>
      <c r="C69" s="8">
        <f>VLOOKUP(A69,[1]小学体育!A:E,5,0)</f>
        <v>73.11</v>
      </c>
      <c r="D69" s="46">
        <f t="shared" ref="D69:D82" si="19">C69*0.4</f>
        <v>29.244</v>
      </c>
      <c r="E69" s="27">
        <v>9</v>
      </c>
      <c r="F69" s="8">
        <v>82</v>
      </c>
      <c r="G69" s="46">
        <f t="shared" ref="G69:G82" si="20">F69*0.75*0.6</f>
        <v>36.9</v>
      </c>
      <c r="H69" s="27">
        <v>4</v>
      </c>
      <c r="I69" s="8">
        <v>75</v>
      </c>
      <c r="J69" s="46">
        <f t="shared" ref="J69:J82" si="21">I69*0.25*0.6</f>
        <v>11.25</v>
      </c>
      <c r="K69" s="46">
        <f>D69+G69+J69</f>
        <v>77.394000000000005</v>
      </c>
      <c r="L69" s="7" t="s">
        <v>697</v>
      </c>
    </row>
    <row r="70" spans="1:12" ht="24.95" customHeight="1">
      <c r="A70" s="20" t="s">
        <v>190</v>
      </c>
      <c r="B70" s="8" t="str">
        <f>VLOOKUP(A70,[1]小学体育!A:D,4,0)</f>
        <v>0020176628</v>
      </c>
      <c r="C70" s="8">
        <f>VLOOKUP(A70,[1]小学体育!A:E,5,0)</f>
        <v>72.260000000000005</v>
      </c>
      <c r="D70" s="46">
        <f t="shared" si="19"/>
        <v>28.904000000000003</v>
      </c>
      <c r="E70" s="27">
        <v>3</v>
      </c>
      <c r="F70" s="8">
        <v>79.599999999999994</v>
      </c>
      <c r="G70" s="46">
        <f t="shared" si="20"/>
        <v>35.819999999999993</v>
      </c>
      <c r="H70" s="27">
        <v>7</v>
      </c>
      <c r="I70" s="8">
        <v>78.400000000000006</v>
      </c>
      <c r="J70" s="46">
        <f t="shared" si="21"/>
        <v>11.76</v>
      </c>
      <c r="K70" s="46">
        <f t="shared" ref="K70:K82" si="22">D70+G70+J70</f>
        <v>76.483999999999995</v>
      </c>
      <c r="L70" s="7" t="s">
        <v>697</v>
      </c>
    </row>
    <row r="71" spans="1:12" ht="24.95" customHeight="1">
      <c r="A71" s="20" t="s">
        <v>202</v>
      </c>
      <c r="B71" s="8" t="str">
        <f>VLOOKUP(A71,[1]小学体育!A:D,4,0)</f>
        <v>0020176615</v>
      </c>
      <c r="C71" s="8">
        <f>VLOOKUP(A71,[1]小学体育!A:E,5,0)</f>
        <v>68.099999999999994</v>
      </c>
      <c r="D71" s="46">
        <f t="shared" si="19"/>
        <v>27.24</v>
      </c>
      <c r="E71" s="27">
        <v>5</v>
      </c>
      <c r="F71" s="8">
        <v>81.8</v>
      </c>
      <c r="G71" s="46">
        <f t="shared" si="20"/>
        <v>36.809999999999995</v>
      </c>
      <c r="H71" s="27">
        <v>13</v>
      </c>
      <c r="I71" s="8">
        <v>74.599999999999994</v>
      </c>
      <c r="J71" s="46">
        <f t="shared" si="21"/>
        <v>11.19</v>
      </c>
      <c r="K71" s="46">
        <f t="shared" si="22"/>
        <v>75.239999999999995</v>
      </c>
      <c r="L71" s="7" t="s">
        <v>697</v>
      </c>
    </row>
    <row r="72" spans="1:12" ht="24.95" customHeight="1">
      <c r="A72" s="20" t="s">
        <v>180</v>
      </c>
      <c r="B72" s="8" t="str">
        <f>VLOOKUP(A72,[1]小学体育!A:D,4,0)</f>
        <v>0020176401</v>
      </c>
      <c r="C72" s="8">
        <f>VLOOKUP(A72,[1]小学体育!A:E,5,0)</f>
        <v>77.12</v>
      </c>
      <c r="D72" s="46">
        <f t="shared" si="19"/>
        <v>30.848000000000003</v>
      </c>
      <c r="E72" s="27">
        <v>2</v>
      </c>
      <c r="F72" s="8">
        <v>77.2</v>
      </c>
      <c r="G72" s="46">
        <f t="shared" si="20"/>
        <v>34.74</v>
      </c>
      <c r="H72" s="27">
        <v>10</v>
      </c>
      <c r="I72" s="8">
        <v>62.6</v>
      </c>
      <c r="J72" s="46">
        <f t="shared" si="21"/>
        <v>9.39</v>
      </c>
      <c r="K72" s="46">
        <f t="shared" si="22"/>
        <v>74.978000000000009</v>
      </c>
      <c r="L72" s="7" t="s">
        <v>697</v>
      </c>
    </row>
    <row r="73" spans="1:12" ht="24.95" customHeight="1">
      <c r="A73" s="20" t="s">
        <v>205</v>
      </c>
      <c r="B73" s="8" t="str">
        <f>VLOOKUP(A73,[1]小学体育!A:D,4,0)</f>
        <v>0020176518</v>
      </c>
      <c r="C73" s="8">
        <f>VLOOKUP(A73,[1]小学体育!A:E,5,0)</f>
        <v>68.7</v>
      </c>
      <c r="D73" s="46">
        <f t="shared" si="19"/>
        <v>27.480000000000004</v>
      </c>
      <c r="E73" s="27">
        <v>14</v>
      </c>
      <c r="F73" s="8">
        <v>81.400000000000006</v>
      </c>
      <c r="G73" s="46">
        <f t="shared" si="20"/>
        <v>36.630000000000003</v>
      </c>
      <c r="H73" s="27">
        <v>8</v>
      </c>
      <c r="I73" s="8">
        <v>69.8</v>
      </c>
      <c r="J73" s="46">
        <f t="shared" si="21"/>
        <v>10.469999999999999</v>
      </c>
      <c r="K73" s="46">
        <f t="shared" si="22"/>
        <v>74.580000000000013</v>
      </c>
      <c r="L73" s="7" t="s">
        <v>697</v>
      </c>
    </row>
    <row r="74" spans="1:12" ht="24.95" customHeight="1">
      <c r="A74" s="20" t="s">
        <v>200</v>
      </c>
      <c r="B74" s="8" t="str">
        <f>VLOOKUP(A74,[1]小学体育!A:D,4,0)</f>
        <v>0020176625</v>
      </c>
      <c r="C74" s="8">
        <f>VLOOKUP(A74,[1]小学体育!A:E,5,0)</f>
        <v>69.03</v>
      </c>
      <c r="D74" s="46">
        <f t="shared" si="19"/>
        <v>27.612000000000002</v>
      </c>
      <c r="E74" s="27">
        <v>12</v>
      </c>
      <c r="F74" s="8">
        <v>80.599999999999994</v>
      </c>
      <c r="G74" s="46">
        <f t="shared" si="20"/>
        <v>36.269999999999996</v>
      </c>
      <c r="H74" s="27">
        <v>6</v>
      </c>
      <c r="I74" s="8">
        <v>68.2</v>
      </c>
      <c r="J74" s="46">
        <f t="shared" si="21"/>
        <v>10.23</v>
      </c>
      <c r="K74" s="46">
        <f t="shared" si="22"/>
        <v>74.111999999999995</v>
      </c>
      <c r="L74" s="7" t="s">
        <v>697</v>
      </c>
    </row>
    <row r="75" spans="1:12" ht="26.25" customHeight="1">
      <c r="A75" s="20" t="s">
        <v>194</v>
      </c>
      <c r="B75" s="8" t="str">
        <f>VLOOKUP(A75,[1]小学体育!A:D,4,0)</f>
        <v>0020176412</v>
      </c>
      <c r="C75" s="8">
        <f>VLOOKUP(A75,[1]小学体育!A:E,5,0)</f>
        <v>70.680000000000007</v>
      </c>
      <c r="D75" s="46">
        <f t="shared" si="19"/>
        <v>28.272000000000006</v>
      </c>
      <c r="E75" s="27">
        <v>6</v>
      </c>
      <c r="F75" s="8">
        <v>77.400000000000006</v>
      </c>
      <c r="G75" s="46">
        <f t="shared" si="20"/>
        <v>34.83</v>
      </c>
      <c r="H75" s="27">
        <v>9</v>
      </c>
      <c r="I75" s="8">
        <v>71</v>
      </c>
      <c r="J75" s="46">
        <f t="shared" si="21"/>
        <v>10.65</v>
      </c>
      <c r="K75" s="46">
        <f t="shared" si="22"/>
        <v>73.75200000000001</v>
      </c>
      <c r="L75" s="7" t="s">
        <v>697</v>
      </c>
    </row>
    <row r="76" spans="1:12" ht="24.95" customHeight="1">
      <c r="A76" s="20" t="s">
        <v>183</v>
      </c>
      <c r="B76" s="8" t="str">
        <f>VLOOKUP(A76,[1]小学体育!A:D,4,0)</f>
        <v>0020176629</v>
      </c>
      <c r="C76" s="8">
        <f>VLOOKUP(A76,[1]小学体育!A:E,5,0)</f>
        <v>74.3</v>
      </c>
      <c r="D76" s="46">
        <f t="shared" si="19"/>
        <v>29.72</v>
      </c>
      <c r="E76" s="27">
        <v>4</v>
      </c>
      <c r="F76" s="8">
        <v>76.2</v>
      </c>
      <c r="G76" s="46">
        <f t="shared" si="20"/>
        <v>34.29</v>
      </c>
      <c r="H76" s="27">
        <v>3</v>
      </c>
      <c r="I76" s="8">
        <v>63.6</v>
      </c>
      <c r="J76" s="46">
        <f t="shared" si="21"/>
        <v>9.5399999999999991</v>
      </c>
      <c r="K76" s="46">
        <f t="shared" si="22"/>
        <v>73.549999999999983</v>
      </c>
      <c r="L76" s="8"/>
    </row>
    <row r="77" spans="1:12" ht="24.95" customHeight="1">
      <c r="A77" s="20" t="s">
        <v>155</v>
      </c>
      <c r="B77" s="8" t="str">
        <f>VLOOKUP(A77,[1]小学体育!A:D,4,0)</f>
        <v>0020176529</v>
      </c>
      <c r="C77" s="8">
        <f>VLOOKUP(A77,[1]小学体育!A:E,5,0)</f>
        <v>67.77</v>
      </c>
      <c r="D77" s="46">
        <f t="shared" si="19"/>
        <v>27.108000000000001</v>
      </c>
      <c r="E77" s="27">
        <v>13</v>
      </c>
      <c r="F77" s="8">
        <v>78.2</v>
      </c>
      <c r="G77" s="46">
        <f t="shared" si="20"/>
        <v>35.190000000000005</v>
      </c>
      <c r="H77" s="27">
        <v>2</v>
      </c>
      <c r="I77" s="8">
        <v>70.8</v>
      </c>
      <c r="J77" s="46">
        <f t="shared" si="21"/>
        <v>10.62</v>
      </c>
      <c r="K77" s="46">
        <f t="shared" si="22"/>
        <v>72.918000000000006</v>
      </c>
      <c r="L77" s="8"/>
    </row>
    <row r="78" spans="1:12" ht="23.25" customHeight="1">
      <c r="A78" s="20" t="s">
        <v>210</v>
      </c>
      <c r="B78" s="8" t="str">
        <f>VLOOKUP(A78,[1]小学体育!A:D,4,0)</f>
        <v>0020176516</v>
      </c>
      <c r="C78" s="8">
        <f>VLOOKUP(A78,[1]小学体育!A:E,5,0)</f>
        <v>67.510000000000005</v>
      </c>
      <c r="D78" s="46">
        <f t="shared" si="19"/>
        <v>27.004000000000005</v>
      </c>
      <c r="E78" s="27">
        <v>8</v>
      </c>
      <c r="F78" s="8">
        <v>77</v>
      </c>
      <c r="G78" s="46">
        <f t="shared" si="20"/>
        <v>34.65</v>
      </c>
      <c r="H78" s="27">
        <v>1</v>
      </c>
      <c r="I78" s="8">
        <v>69.2</v>
      </c>
      <c r="J78" s="46">
        <f t="shared" si="21"/>
        <v>10.38</v>
      </c>
      <c r="K78" s="46">
        <f t="shared" si="22"/>
        <v>72.034000000000006</v>
      </c>
      <c r="L78" s="8"/>
    </row>
    <row r="79" spans="1:12" ht="24.95" customHeight="1">
      <c r="A79" s="20" t="s">
        <v>151</v>
      </c>
      <c r="B79" s="8" t="str">
        <f>VLOOKUP(A79,[1]小学体育!A:D,4,0)</f>
        <v>0020176520</v>
      </c>
      <c r="C79" s="8">
        <f>VLOOKUP(A79,[1]小学体育!A:E,5,0)</f>
        <v>75.989999999999995</v>
      </c>
      <c r="D79" s="46">
        <f t="shared" si="19"/>
        <v>30.396000000000001</v>
      </c>
      <c r="E79" s="28" t="s">
        <v>696</v>
      </c>
      <c r="F79" s="8">
        <v>0</v>
      </c>
      <c r="G79" s="46">
        <f t="shared" si="20"/>
        <v>0</v>
      </c>
      <c r="H79" s="28" t="s">
        <v>696</v>
      </c>
      <c r="I79" s="8">
        <v>0</v>
      </c>
      <c r="J79" s="46">
        <f t="shared" si="21"/>
        <v>0</v>
      </c>
      <c r="K79" s="46">
        <f t="shared" si="22"/>
        <v>30.396000000000001</v>
      </c>
      <c r="L79" s="8"/>
    </row>
    <row r="80" spans="1:12" ht="24.95" customHeight="1">
      <c r="A80" s="20" t="s">
        <v>192</v>
      </c>
      <c r="B80" s="8" t="str">
        <f>VLOOKUP(A80,[1]小学体育!A:D,4,0)</f>
        <v>0020176424</v>
      </c>
      <c r="C80" s="8">
        <f>VLOOKUP(A80,[1]小学体育!A:E,5,0)</f>
        <v>72.069999999999993</v>
      </c>
      <c r="D80" s="46">
        <f t="shared" si="19"/>
        <v>28.827999999999999</v>
      </c>
      <c r="E80" s="28" t="s">
        <v>696</v>
      </c>
      <c r="F80" s="8">
        <v>0</v>
      </c>
      <c r="G80" s="46">
        <f t="shared" si="20"/>
        <v>0</v>
      </c>
      <c r="H80" s="28" t="s">
        <v>696</v>
      </c>
      <c r="I80" s="8">
        <v>0</v>
      </c>
      <c r="J80" s="46">
        <f t="shared" si="21"/>
        <v>0</v>
      </c>
      <c r="K80" s="46">
        <f t="shared" si="22"/>
        <v>28.827999999999999</v>
      </c>
      <c r="L80" s="8"/>
    </row>
    <row r="81" spans="1:12" ht="24.95" customHeight="1">
      <c r="A81" s="20" t="s">
        <v>196</v>
      </c>
      <c r="B81" s="8" t="str">
        <f>VLOOKUP(A81,[1]小学体育!A:D,4,0)</f>
        <v>0020176722</v>
      </c>
      <c r="C81" s="8">
        <f>VLOOKUP(A81,[1]小学体育!A:E,5,0)</f>
        <v>69.81</v>
      </c>
      <c r="D81" s="46">
        <f t="shared" si="19"/>
        <v>27.924000000000003</v>
      </c>
      <c r="E81" s="28" t="s">
        <v>696</v>
      </c>
      <c r="F81" s="8">
        <v>0</v>
      </c>
      <c r="G81" s="46">
        <f t="shared" si="20"/>
        <v>0</v>
      </c>
      <c r="H81" s="28" t="s">
        <v>696</v>
      </c>
      <c r="I81" s="8">
        <v>0</v>
      </c>
      <c r="J81" s="46">
        <f t="shared" si="21"/>
        <v>0</v>
      </c>
      <c r="K81" s="46">
        <f t="shared" si="22"/>
        <v>27.924000000000003</v>
      </c>
      <c r="L81" s="8"/>
    </row>
    <row r="82" spans="1:12" ht="24.95" customHeight="1">
      <c r="A82" s="20" t="s">
        <v>209</v>
      </c>
      <c r="B82" s="8" t="str">
        <f>VLOOKUP(A82,[1]小学体育!A:D,4,0)</f>
        <v>0020176708</v>
      </c>
      <c r="C82" s="8">
        <f>VLOOKUP(A82,[1]小学体育!A:E,5,0)</f>
        <v>67.09</v>
      </c>
      <c r="D82" s="46">
        <f t="shared" si="19"/>
        <v>26.836000000000002</v>
      </c>
      <c r="E82" s="28" t="s">
        <v>696</v>
      </c>
      <c r="F82" s="8">
        <v>0</v>
      </c>
      <c r="G82" s="46">
        <f t="shared" si="20"/>
        <v>0</v>
      </c>
      <c r="H82" s="28" t="s">
        <v>695</v>
      </c>
      <c r="I82" s="8">
        <v>0</v>
      </c>
      <c r="J82" s="46">
        <f t="shared" si="21"/>
        <v>0</v>
      </c>
      <c r="K82" s="46">
        <f t="shared" si="22"/>
        <v>26.836000000000002</v>
      </c>
      <c r="L82" s="8"/>
    </row>
    <row r="83" spans="1:12" ht="51" customHeight="1">
      <c r="A83" s="61" t="s">
        <v>699</v>
      </c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</row>
    <row r="84" spans="1:12" s="5" customFormat="1" ht="27.75" customHeight="1">
      <c r="A84" s="2" t="s">
        <v>300</v>
      </c>
      <c r="B84" s="2" t="s">
        <v>470</v>
      </c>
      <c r="C84" s="2" t="s">
        <v>471</v>
      </c>
      <c r="D84" s="50">
        <v>0.4</v>
      </c>
      <c r="E84" s="26" t="s">
        <v>686</v>
      </c>
      <c r="F84" s="4" t="s">
        <v>687</v>
      </c>
      <c r="G84" s="51" t="s">
        <v>675</v>
      </c>
      <c r="H84" s="30" t="s">
        <v>671</v>
      </c>
      <c r="I84" s="3" t="s">
        <v>672</v>
      </c>
      <c r="J84" s="49" t="s">
        <v>676</v>
      </c>
      <c r="K84" s="45" t="s">
        <v>673</v>
      </c>
      <c r="L84" s="17" t="s">
        <v>674</v>
      </c>
    </row>
    <row r="85" spans="1:12" ht="23.1" customHeight="1">
      <c r="A85" s="20" t="s">
        <v>186</v>
      </c>
      <c r="B85" s="8" t="str">
        <f>VLOOKUP(A85,[1]小学体育!A:D,4,0)</f>
        <v>0020176403</v>
      </c>
      <c r="C85" s="8">
        <f>VLOOKUP(A85,[1]小学体育!A:E,5,0)</f>
        <v>73.66</v>
      </c>
      <c r="D85" s="46">
        <f t="shared" ref="D85:D96" si="23">C85*0.4</f>
        <v>29.463999999999999</v>
      </c>
      <c r="E85" s="27">
        <v>11</v>
      </c>
      <c r="F85" s="8">
        <v>76.400000000000006</v>
      </c>
      <c r="G85" s="46">
        <f t="shared" ref="G85:G96" si="24">F85*0.75*0.6</f>
        <v>34.380000000000003</v>
      </c>
      <c r="H85" s="27">
        <v>2</v>
      </c>
      <c r="I85" s="8">
        <v>80.2</v>
      </c>
      <c r="J85" s="46">
        <f t="shared" ref="J85:J96" si="25">I85*0.25*0.6</f>
        <v>12.03</v>
      </c>
      <c r="K85" s="46">
        <f>D85+G85+J85</f>
        <v>75.873999999999995</v>
      </c>
      <c r="L85" s="7" t="s">
        <v>697</v>
      </c>
    </row>
    <row r="86" spans="1:12" ht="23.1" customHeight="1">
      <c r="A86" s="20" t="s">
        <v>188</v>
      </c>
      <c r="B86" s="8" t="str">
        <f>VLOOKUP(A86,[1]小学体育!A:D,4,0)</f>
        <v>0020176712</v>
      </c>
      <c r="C86" s="8">
        <f>VLOOKUP(A86,[1]小学体育!A:E,5,0)</f>
        <v>72.17</v>
      </c>
      <c r="D86" s="46">
        <f t="shared" si="23"/>
        <v>28.868000000000002</v>
      </c>
      <c r="E86" s="27">
        <v>10</v>
      </c>
      <c r="F86" s="8">
        <v>77.400000000000006</v>
      </c>
      <c r="G86" s="46">
        <f t="shared" si="24"/>
        <v>34.83</v>
      </c>
      <c r="H86" s="27">
        <v>12</v>
      </c>
      <c r="I86" s="8">
        <v>80.2</v>
      </c>
      <c r="J86" s="46">
        <f t="shared" si="25"/>
        <v>12.03</v>
      </c>
      <c r="K86" s="46">
        <f t="shared" ref="K86:K100" si="26">D86+G86+J86</f>
        <v>75.727999999999994</v>
      </c>
      <c r="L86" s="7" t="s">
        <v>697</v>
      </c>
    </row>
    <row r="87" spans="1:12" ht="23.1" customHeight="1">
      <c r="A87" s="20" t="s">
        <v>189</v>
      </c>
      <c r="B87" s="8" t="str">
        <f>VLOOKUP(A87,[1]小学体育!A:D,4,0)</f>
        <v>0020176627</v>
      </c>
      <c r="C87" s="8">
        <f>VLOOKUP(A87,[1]小学体育!A:E,5,0)</f>
        <v>72.239999999999995</v>
      </c>
      <c r="D87" s="46">
        <f t="shared" si="23"/>
        <v>28.896000000000001</v>
      </c>
      <c r="E87" s="27">
        <v>3</v>
      </c>
      <c r="F87" s="8">
        <v>79.400000000000006</v>
      </c>
      <c r="G87" s="46">
        <f t="shared" si="24"/>
        <v>35.730000000000004</v>
      </c>
      <c r="H87" s="27">
        <v>7</v>
      </c>
      <c r="I87" s="8">
        <v>67.8</v>
      </c>
      <c r="J87" s="46">
        <f t="shared" si="25"/>
        <v>10.17</v>
      </c>
      <c r="K87" s="46">
        <f t="shared" si="26"/>
        <v>74.796000000000006</v>
      </c>
      <c r="L87" s="7" t="s">
        <v>697</v>
      </c>
    </row>
    <row r="88" spans="1:12" ht="23.1" customHeight="1">
      <c r="A88" s="20" t="s">
        <v>201</v>
      </c>
      <c r="B88" s="8" t="str">
        <f>VLOOKUP(A88,[1]小学体育!A:D,4,0)</f>
        <v>0020176404</v>
      </c>
      <c r="C88" s="8">
        <f>VLOOKUP(A88,[1]小学体育!A:E,5,0)</f>
        <v>69.010000000000005</v>
      </c>
      <c r="D88" s="46">
        <f t="shared" si="23"/>
        <v>27.604000000000003</v>
      </c>
      <c r="E88" s="27">
        <v>1</v>
      </c>
      <c r="F88" s="8">
        <v>78.400000000000006</v>
      </c>
      <c r="G88" s="46">
        <f t="shared" si="24"/>
        <v>35.28</v>
      </c>
      <c r="H88" s="27">
        <v>11</v>
      </c>
      <c r="I88" s="8">
        <v>79.400000000000006</v>
      </c>
      <c r="J88" s="46">
        <f t="shared" si="25"/>
        <v>11.91</v>
      </c>
      <c r="K88" s="46">
        <f t="shared" si="26"/>
        <v>74.793999999999997</v>
      </c>
      <c r="L88" s="7" t="s">
        <v>697</v>
      </c>
    </row>
    <row r="89" spans="1:12" ht="23.1" customHeight="1">
      <c r="A89" s="20" t="s">
        <v>181</v>
      </c>
      <c r="B89" s="8" t="str">
        <f>VLOOKUP(A89,[1]小学体育!A:D,4,0)</f>
        <v>0020176402</v>
      </c>
      <c r="C89" s="8">
        <f>VLOOKUP(A89,[1]小学体育!A:E,5,0)</f>
        <v>76.5</v>
      </c>
      <c r="D89" s="46">
        <f t="shared" si="23"/>
        <v>30.6</v>
      </c>
      <c r="E89" s="27">
        <v>13</v>
      </c>
      <c r="F89" s="8">
        <v>78</v>
      </c>
      <c r="G89" s="46">
        <f t="shared" si="24"/>
        <v>35.1</v>
      </c>
      <c r="H89" s="27">
        <v>14</v>
      </c>
      <c r="I89" s="8">
        <v>59</v>
      </c>
      <c r="J89" s="46">
        <f t="shared" si="25"/>
        <v>8.85</v>
      </c>
      <c r="K89" s="46">
        <f t="shared" si="26"/>
        <v>74.55</v>
      </c>
      <c r="L89" s="7" t="s">
        <v>697</v>
      </c>
    </row>
    <row r="90" spans="1:12" ht="23.1" customHeight="1">
      <c r="A90" s="20" t="s">
        <v>198</v>
      </c>
      <c r="B90" s="8" t="str">
        <f>VLOOKUP(A90,[1]小学体育!A:D,4,0)</f>
        <v>0020176717</v>
      </c>
      <c r="C90" s="8">
        <f>VLOOKUP(A90,[1]小学体育!A:E,5,0)</f>
        <v>70.59</v>
      </c>
      <c r="D90" s="46">
        <f t="shared" si="23"/>
        <v>28.236000000000004</v>
      </c>
      <c r="E90" s="27">
        <v>6</v>
      </c>
      <c r="F90" s="8">
        <v>80.8</v>
      </c>
      <c r="G90" s="46">
        <f t="shared" si="24"/>
        <v>36.359999999999992</v>
      </c>
      <c r="H90" s="27">
        <v>4</v>
      </c>
      <c r="I90" s="8">
        <v>65.2</v>
      </c>
      <c r="J90" s="46">
        <f t="shared" si="25"/>
        <v>9.7799999999999994</v>
      </c>
      <c r="K90" s="46">
        <f t="shared" si="26"/>
        <v>74.376000000000005</v>
      </c>
      <c r="L90" s="7" t="s">
        <v>697</v>
      </c>
    </row>
    <row r="91" spans="1:12" ht="23.1" customHeight="1">
      <c r="A91" s="20" t="s">
        <v>182</v>
      </c>
      <c r="B91" s="8" t="str">
        <f>VLOOKUP(A91,[1]小学体育!A:D,4,0)</f>
        <v>0020176423</v>
      </c>
      <c r="C91" s="8">
        <f>VLOOKUP(A91,[1]小学体育!A:E,5,0)</f>
        <v>76.209999999999994</v>
      </c>
      <c r="D91" s="46">
        <f t="shared" si="23"/>
        <v>30.483999999999998</v>
      </c>
      <c r="E91" s="27">
        <v>4</v>
      </c>
      <c r="F91" s="8">
        <v>76.599999999999994</v>
      </c>
      <c r="G91" s="46">
        <f t="shared" si="24"/>
        <v>34.47</v>
      </c>
      <c r="H91" s="27">
        <v>8</v>
      </c>
      <c r="I91" s="8">
        <v>60.8</v>
      </c>
      <c r="J91" s="46">
        <f t="shared" si="25"/>
        <v>9.1199999999999992</v>
      </c>
      <c r="K91" s="46">
        <f t="shared" si="26"/>
        <v>74.073999999999998</v>
      </c>
      <c r="L91" s="8"/>
    </row>
    <row r="92" spans="1:12" ht="23.1" customHeight="1">
      <c r="A92" s="20" t="s">
        <v>197</v>
      </c>
      <c r="B92" s="8" t="str">
        <f>VLOOKUP(A92,[1]小学体育!A:D,4,0)</f>
        <v>0020176621</v>
      </c>
      <c r="C92" s="8">
        <f>VLOOKUP(A92,[1]小学体育!A:E,5,0)</f>
        <v>70.459999999999994</v>
      </c>
      <c r="D92" s="46">
        <f t="shared" si="23"/>
        <v>28.183999999999997</v>
      </c>
      <c r="E92" s="27">
        <v>15</v>
      </c>
      <c r="F92" s="8">
        <v>78.2</v>
      </c>
      <c r="G92" s="46">
        <f t="shared" si="24"/>
        <v>35.190000000000005</v>
      </c>
      <c r="H92" s="27">
        <v>16</v>
      </c>
      <c r="I92" s="8">
        <v>69.2</v>
      </c>
      <c r="J92" s="46">
        <f t="shared" si="25"/>
        <v>10.38</v>
      </c>
      <c r="K92" s="46">
        <f t="shared" si="26"/>
        <v>73.754000000000005</v>
      </c>
      <c r="L92" s="8"/>
    </row>
    <row r="93" spans="1:12" ht="23.1" customHeight="1">
      <c r="A93" s="20" t="s">
        <v>154</v>
      </c>
      <c r="B93" s="8" t="str">
        <f>VLOOKUP(A93,[1]小学体育!A:D,4,0)</f>
        <v>0020176601</v>
      </c>
      <c r="C93" s="8">
        <f>VLOOKUP(A93,[1]小学体育!A:E,5,0)</f>
        <v>68.97</v>
      </c>
      <c r="D93" s="46">
        <f t="shared" si="23"/>
        <v>27.588000000000001</v>
      </c>
      <c r="E93" s="27">
        <v>8</v>
      </c>
      <c r="F93" s="8">
        <v>76.400000000000006</v>
      </c>
      <c r="G93" s="46">
        <f t="shared" si="24"/>
        <v>34.380000000000003</v>
      </c>
      <c r="H93" s="27">
        <v>15</v>
      </c>
      <c r="I93" s="8">
        <v>66.2</v>
      </c>
      <c r="J93" s="46">
        <f t="shared" si="25"/>
        <v>9.93</v>
      </c>
      <c r="K93" s="46">
        <f t="shared" si="26"/>
        <v>71.897999999999996</v>
      </c>
      <c r="L93" s="8"/>
    </row>
    <row r="94" spans="1:12" ht="23.1" customHeight="1">
      <c r="A94" s="20" t="s">
        <v>206</v>
      </c>
      <c r="B94" s="8" t="str">
        <f>VLOOKUP(A94,[1]小学体育!A:D,4,0)</f>
        <v>0020176515</v>
      </c>
      <c r="C94" s="8">
        <f>VLOOKUP(A94,[1]小学体育!A:E,5,0)</f>
        <v>68</v>
      </c>
      <c r="D94" s="46">
        <f t="shared" si="23"/>
        <v>27.200000000000003</v>
      </c>
      <c r="E94" s="27">
        <v>14</v>
      </c>
      <c r="F94" s="8">
        <v>74</v>
      </c>
      <c r="G94" s="46">
        <f t="shared" si="24"/>
        <v>33.299999999999997</v>
      </c>
      <c r="H94" s="27">
        <v>6</v>
      </c>
      <c r="I94" s="8">
        <v>74</v>
      </c>
      <c r="J94" s="46">
        <f t="shared" si="25"/>
        <v>11.1</v>
      </c>
      <c r="K94" s="46">
        <f t="shared" si="26"/>
        <v>71.599999999999994</v>
      </c>
      <c r="L94" s="8"/>
    </row>
    <row r="95" spans="1:12" ht="23.1" customHeight="1">
      <c r="A95" s="20" t="s">
        <v>207</v>
      </c>
      <c r="B95" s="8" t="str">
        <f>VLOOKUP(A95,[1]小学体育!A:D,4,0)</f>
        <v>0020176709</v>
      </c>
      <c r="C95" s="8">
        <f>VLOOKUP(A95,[1]小学体育!A:E,5,0)</f>
        <v>67.84</v>
      </c>
      <c r="D95" s="46">
        <f t="shared" si="23"/>
        <v>27.136000000000003</v>
      </c>
      <c r="E95" s="27">
        <v>7</v>
      </c>
      <c r="F95" s="8">
        <v>78.2</v>
      </c>
      <c r="G95" s="46">
        <f t="shared" si="24"/>
        <v>35.190000000000005</v>
      </c>
      <c r="H95" s="27">
        <v>5</v>
      </c>
      <c r="I95" s="8">
        <v>54.6</v>
      </c>
      <c r="J95" s="46">
        <f t="shared" si="25"/>
        <v>8.19</v>
      </c>
      <c r="K95" s="46">
        <f t="shared" si="26"/>
        <v>70.516000000000005</v>
      </c>
      <c r="L95" s="8"/>
    </row>
    <row r="96" spans="1:12" ht="23.1" customHeight="1">
      <c r="A96" s="20" t="s">
        <v>185</v>
      </c>
      <c r="B96" s="8" t="str">
        <f>VLOOKUP(A96,[1]小学体育!A:D,4,0)</f>
        <v>0020176624</v>
      </c>
      <c r="C96" s="8">
        <f>VLOOKUP(A96,[1]小学体育!A:E,5,0)</f>
        <v>73.92</v>
      </c>
      <c r="D96" s="46">
        <f t="shared" si="23"/>
        <v>29.568000000000001</v>
      </c>
      <c r="E96" s="27">
        <v>16</v>
      </c>
      <c r="F96" s="8">
        <v>77.2</v>
      </c>
      <c r="G96" s="46">
        <f t="shared" si="24"/>
        <v>34.74</v>
      </c>
      <c r="H96" s="28" t="s">
        <v>696</v>
      </c>
      <c r="I96" s="8">
        <v>0</v>
      </c>
      <c r="J96" s="46">
        <f t="shared" si="25"/>
        <v>0</v>
      </c>
      <c r="K96" s="46">
        <f t="shared" si="26"/>
        <v>64.308000000000007</v>
      </c>
      <c r="L96" s="8"/>
    </row>
    <row r="97" spans="1:12" ht="23.1" customHeight="1">
      <c r="A97" s="53" t="s">
        <v>213</v>
      </c>
      <c r="B97" s="9" t="s">
        <v>688</v>
      </c>
      <c r="C97" s="10">
        <v>74.760000000000005</v>
      </c>
      <c r="D97" s="46">
        <f t="shared" ref="D97:D100" si="27">C97*0.4</f>
        <v>29.904000000000003</v>
      </c>
      <c r="E97" s="27">
        <v>2</v>
      </c>
      <c r="F97" s="8">
        <v>80.400000000000006</v>
      </c>
      <c r="G97" s="46">
        <f t="shared" ref="G97:G100" si="28">F97*0.75*0.6</f>
        <v>36.18</v>
      </c>
      <c r="H97" s="27">
        <v>9</v>
      </c>
      <c r="I97" s="8">
        <v>94.6</v>
      </c>
      <c r="J97" s="46">
        <f t="shared" ref="J97:J100" si="29">I97*0.25*0.6</f>
        <v>14.19</v>
      </c>
      <c r="K97" s="46">
        <f t="shared" si="26"/>
        <v>80.274000000000001</v>
      </c>
      <c r="L97" s="7" t="s">
        <v>700</v>
      </c>
    </row>
    <row r="98" spans="1:12" ht="23.1" customHeight="1">
      <c r="A98" s="53" t="s">
        <v>214</v>
      </c>
      <c r="B98" s="9" t="s">
        <v>689</v>
      </c>
      <c r="C98" s="10">
        <v>74.569999999999993</v>
      </c>
      <c r="D98" s="46">
        <f t="shared" si="27"/>
        <v>29.827999999999999</v>
      </c>
      <c r="E98" s="27">
        <v>9</v>
      </c>
      <c r="F98" s="8">
        <v>82.4</v>
      </c>
      <c r="G98" s="46">
        <f t="shared" si="28"/>
        <v>37.08</v>
      </c>
      <c r="H98" s="27">
        <v>1</v>
      </c>
      <c r="I98" s="8">
        <v>75</v>
      </c>
      <c r="J98" s="46">
        <f t="shared" si="29"/>
        <v>11.25</v>
      </c>
      <c r="K98" s="46">
        <f t="shared" si="26"/>
        <v>78.158000000000001</v>
      </c>
      <c r="L98" s="7" t="s">
        <v>701</v>
      </c>
    </row>
    <row r="99" spans="1:12" ht="23.1" customHeight="1">
      <c r="A99" s="53" t="s">
        <v>215</v>
      </c>
      <c r="B99" s="9" t="s">
        <v>690</v>
      </c>
      <c r="C99" s="10">
        <v>69.77</v>
      </c>
      <c r="D99" s="46">
        <f t="shared" si="27"/>
        <v>27.908000000000001</v>
      </c>
      <c r="E99" s="27">
        <v>5</v>
      </c>
      <c r="F99" s="8">
        <v>79</v>
      </c>
      <c r="G99" s="46">
        <f t="shared" si="28"/>
        <v>35.549999999999997</v>
      </c>
      <c r="H99" s="27">
        <v>10</v>
      </c>
      <c r="I99" s="8">
        <v>72.8</v>
      </c>
      <c r="J99" s="46">
        <f t="shared" si="29"/>
        <v>10.92</v>
      </c>
      <c r="K99" s="46">
        <f t="shared" si="26"/>
        <v>74.378</v>
      </c>
      <c r="L99" s="8"/>
    </row>
    <row r="100" spans="1:12" ht="23.1" customHeight="1">
      <c r="A100" s="53" t="s">
        <v>216</v>
      </c>
      <c r="B100" s="9" t="s">
        <v>691</v>
      </c>
      <c r="C100" s="10">
        <v>65.7</v>
      </c>
      <c r="D100" s="46">
        <f t="shared" si="27"/>
        <v>26.28</v>
      </c>
      <c r="E100" s="27">
        <v>12</v>
      </c>
      <c r="F100" s="8">
        <v>79</v>
      </c>
      <c r="G100" s="46">
        <f t="shared" si="28"/>
        <v>35.549999999999997</v>
      </c>
      <c r="H100" s="27">
        <v>13</v>
      </c>
      <c r="I100" s="8">
        <v>76.8</v>
      </c>
      <c r="J100" s="46">
        <f t="shared" si="29"/>
        <v>11.52</v>
      </c>
      <c r="K100" s="46">
        <f t="shared" si="26"/>
        <v>73.349999999999994</v>
      </c>
      <c r="L100" s="8"/>
    </row>
    <row r="101" spans="1:12" ht="60.75" customHeight="1">
      <c r="A101" s="61" t="s">
        <v>702</v>
      </c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</row>
    <row r="102" spans="1:12" s="5" customFormat="1" ht="27.75" customHeight="1">
      <c r="A102" s="2" t="s">
        <v>300</v>
      </c>
      <c r="B102" s="2" t="s">
        <v>470</v>
      </c>
      <c r="C102" s="2" t="s">
        <v>471</v>
      </c>
      <c r="D102" s="50">
        <v>0.4</v>
      </c>
      <c r="E102" s="26" t="s">
        <v>686</v>
      </c>
      <c r="F102" s="4" t="s">
        <v>687</v>
      </c>
      <c r="G102" s="51" t="s">
        <v>675</v>
      </c>
      <c r="H102" s="30" t="s">
        <v>671</v>
      </c>
      <c r="I102" s="3" t="s">
        <v>672</v>
      </c>
      <c r="J102" s="49" t="s">
        <v>676</v>
      </c>
      <c r="K102" s="45" t="s">
        <v>673</v>
      </c>
      <c r="L102" s="17" t="s">
        <v>674</v>
      </c>
    </row>
    <row r="103" spans="1:12" ht="24.95" customHeight="1">
      <c r="A103" s="6" t="s">
        <v>217</v>
      </c>
      <c r="B103" s="8" t="str">
        <f>VLOOKUP(A103,[1]小学信息!A:D,4,0)</f>
        <v>0020173024</v>
      </c>
      <c r="C103" s="8">
        <f>VLOOKUP(A103,[1]小学信息!A:E,5,0)</f>
        <v>80.790000000000006</v>
      </c>
      <c r="D103" s="46">
        <f t="shared" ref="D103:D116" si="30">C103*0.4</f>
        <v>32.316000000000003</v>
      </c>
      <c r="E103" s="27">
        <v>12</v>
      </c>
      <c r="F103" s="8">
        <v>79</v>
      </c>
      <c r="G103" s="46">
        <f t="shared" ref="G103:G116" si="31">F103*0.75*0.6</f>
        <v>35.549999999999997</v>
      </c>
      <c r="H103" s="27">
        <v>14</v>
      </c>
      <c r="I103" s="8">
        <v>97</v>
      </c>
      <c r="J103" s="46">
        <f t="shared" ref="J103:J116" si="32">I103*0.25*0.6</f>
        <v>14.549999999999999</v>
      </c>
      <c r="K103" s="46">
        <f>D103+G103+J103</f>
        <v>82.415999999999997</v>
      </c>
      <c r="L103" s="7" t="s">
        <v>697</v>
      </c>
    </row>
    <row r="104" spans="1:12" ht="24.95" customHeight="1">
      <c r="A104" s="6" t="s">
        <v>158</v>
      </c>
      <c r="B104" s="8" t="str">
        <f>VLOOKUP(A104,[1]小学信息!A:D,4,0)</f>
        <v>0020173001</v>
      </c>
      <c r="C104" s="8">
        <f>VLOOKUP(A104,[1]小学信息!A:E,5,0)</f>
        <v>67.260000000000005</v>
      </c>
      <c r="D104" s="46">
        <f t="shared" si="30"/>
        <v>26.904000000000003</v>
      </c>
      <c r="E104" s="27">
        <v>14</v>
      </c>
      <c r="F104" s="8">
        <v>84.2</v>
      </c>
      <c r="G104" s="46">
        <f t="shared" si="31"/>
        <v>37.89</v>
      </c>
      <c r="H104" s="27">
        <v>4</v>
      </c>
      <c r="I104" s="8">
        <v>100</v>
      </c>
      <c r="J104" s="46">
        <f t="shared" si="32"/>
        <v>15</v>
      </c>
      <c r="K104" s="46">
        <f t="shared" ref="K104:K116" si="33">D104+G104+J104</f>
        <v>79.794000000000011</v>
      </c>
      <c r="L104" s="7" t="s">
        <v>697</v>
      </c>
    </row>
    <row r="105" spans="1:12" ht="24.95" customHeight="1">
      <c r="A105" s="6" t="s">
        <v>221</v>
      </c>
      <c r="B105" s="8" t="str">
        <f>VLOOKUP(A105,[1]小学信息!A:D,4,0)</f>
        <v>0020173103</v>
      </c>
      <c r="C105" s="8">
        <f>VLOOKUP(A105,[1]小学信息!A:E,5,0)</f>
        <v>71.89</v>
      </c>
      <c r="D105" s="46">
        <f t="shared" si="30"/>
        <v>28.756</v>
      </c>
      <c r="E105" s="27">
        <v>10</v>
      </c>
      <c r="F105" s="8">
        <v>77.2</v>
      </c>
      <c r="G105" s="46">
        <f t="shared" si="31"/>
        <v>34.74</v>
      </c>
      <c r="H105" s="27">
        <v>13</v>
      </c>
      <c r="I105" s="8">
        <v>96</v>
      </c>
      <c r="J105" s="46">
        <f t="shared" si="32"/>
        <v>14.399999999999999</v>
      </c>
      <c r="K105" s="46">
        <f t="shared" si="33"/>
        <v>77.896000000000001</v>
      </c>
      <c r="L105" s="7" t="s">
        <v>697</v>
      </c>
    </row>
    <row r="106" spans="1:12" ht="24.95" customHeight="1">
      <c r="A106" s="6" t="s">
        <v>162</v>
      </c>
      <c r="B106" s="8" t="str">
        <f>VLOOKUP(A106,[1]小学信息!A:D,4,0)</f>
        <v>0020173105</v>
      </c>
      <c r="C106" s="8">
        <f>VLOOKUP(A106,[1]小学信息!A:E,5,0)</f>
        <v>65.489999999999995</v>
      </c>
      <c r="D106" s="46">
        <f t="shared" si="30"/>
        <v>26.195999999999998</v>
      </c>
      <c r="E106" s="27">
        <v>7</v>
      </c>
      <c r="F106" s="8">
        <v>82.4</v>
      </c>
      <c r="G106" s="46">
        <f t="shared" si="31"/>
        <v>37.08</v>
      </c>
      <c r="H106" s="27">
        <v>2</v>
      </c>
      <c r="I106" s="8">
        <v>95</v>
      </c>
      <c r="J106" s="46">
        <f t="shared" si="32"/>
        <v>14.25</v>
      </c>
      <c r="K106" s="46">
        <f t="shared" si="33"/>
        <v>77.525999999999996</v>
      </c>
      <c r="L106" s="7" t="s">
        <v>697</v>
      </c>
    </row>
    <row r="107" spans="1:12" ht="24.95" customHeight="1">
      <c r="A107" s="6" t="s">
        <v>164</v>
      </c>
      <c r="B107" s="8" t="str">
        <f>VLOOKUP(A107,[1]小学信息!A:D,4,0)</f>
        <v>0020173101</v>
      </c>
      <c r="C107" s="8">
        <f>VLOOKUP(A107,[1]小学信息!A:E,5,0)</f>
        <v>63.03</v>
      </c>
      <c r="D107" s="46">
        <f t="shared" si="30"/>
        <v>25.212000000000003</v>
      </c>
      <c r="E107" s="27">
        <v>5</v>
      </c>
      <c r="F107" s="8">
        <v>79</v>
      </c>
      <c r="G107" s="46">
        <f t="shared" si="31"/>
        <v>35.549999999999997</v>
      </c>
      <c r="H107" s="27">
        <v>3</v>
      </c>
      <c r="I107" s="8">
        <v>96</v>
      </c>
      <c r="J107" s="46">
        <f t="shared" si="32"/>
        <v>14.399999999999999</v>
      </c>
      <c r="K107" s="46">
        <f t="shared" si="33"/>
        <v>75.162000000000006</v>
      </c>
      <c r="L107" s="7" t="s">
        <v>697</v>
      </c>
    </row>
    <row r="108" spans="1:12" ht="24.95" customHeight="1">
      <c r="A108" s="6" t="s">
        <v>160</v>
      </c>
      <c r="B108" s="8" t="str">
        <f>VLOOKUP(A108,[1]小学信息!A:D,4,0)</f>
        <v>0020173011</v>
      </c>
      <c r="C108" s="8">
        <f>VLOOKUP(A108,[1]小学信息!A:E,5,0)</f>
        <v>66.12</v>
      </c>
      <c r="D108" s="46">
        <f t="shared" si="30"/>
        <v>26.448000000000004</v>
      </c>
      <c r="E108" s="27">
        <v>9</v>
      </c>
      <c r="F108" s="8">
        <v>79.2</v>
      </c>
      <c r="G108" s="46">
        <f t="shared" si="31"/>
        <v>35.64</v>
      </c>
      <c r="H108" s="27">
        <v>6</v>
      </c>
      <c r="I108" s="8">
        <v>81</v>
      </c>
      <c r="J108" s="46">
        <f t="shared" si="32"/>
        <v>12.15</v>
      </c>
      <c r="K108" s="46">
        <f t="shared" si="33"/>
        <v>74.238000000000014</v>
      </c>
      <c r="L108" s="7" t="s">
        <v>697</v>
      </c>
    </row>
    <row r="109" spans="1:12" ht="24.95" customHeight="1">
      <c r="A109" s="6" t="s">
        <v>219</v>
      </c>
      <c r="B109" s="8" t="str">
        <f>VLOOKUP(A109,[1]小学信息!A:D,4,0)</f>
        <v>0020173018</v>
      </c>
      <c r="C109" s="8">
        <f>VLOOKUP(A109,[1]小学信息!A:E,5,0)</f>
        <v>78.02</v>
      </c>
      <c r="D109" s="46">
        <f t="shared" si="30"/>
        <v>31.207999999999998</v>
      </c>
      <c r="E109" s="27">
        <v>8</v>
      </c>
      <c r="F109" s="8">
        <v>75.8</v>
      </c>
      <c r="G109" s="46">
        <f t="shared" si="31"/>
        <v>34.109999999999992</v>
      </c>
      <c r="H109" s="27">
        <v>11</v>
      </c>
      <c r="I109" s="8">
        <v>56</v>
      </c>
      <c r="J109" s="46">
        <f t="shared" si="32"/>
        <v>8.4</v>
      </c>
      <c r="K109" s="46">
        <f t="shared" si="33"/>
        <v>73.717999999999989</v>
      </c>
      <c r="L109" s="7" t="s">
        <v>697</v>
      </c>
    </row>
    <row r="110" spans="1:12" ht="24.95" customHeight="1">
      <c r="A110" s="6" t="s">
        <v>170</v>
      </c>
      <c r="B110" s="8" t="str">
        <f>VLOOKUP(A110,[1]小学信息!A:D,4,0)</f>
        <v>0020173005</v>
      </c>
      <c r="C110" s="8">
        <f>VLOOKUP(A110,[1]小学信息!A:E,5,0)</f>
        <v>59.3</v>
      </c>
      <c r="D110" s="46">
        <f t="shared" si="30"/>
        <v>23.72</v>
      </c>
      <c r="E110" s="27">
        <v>13</v>
      </c>
      <c r="F110" s="8">
        <v>80.8</v>
      </c>
      <c r="G110" s="46">
        <f t="shared" si="31"/>
        <v>36.359999999999992</v>
      </c>
      <c r="H110" s="27">
        <v>5</v>
      </c>
      <c r="I110" s="8">
        <v>88</v>
      </c>
      <c r="J110" s="46">
        <f t="shared" si="32"/>
        <v>13.2</v>
      </c>
      <c r="K110" s="46">
        <f t="shared" si="33"/>
        <v>73.279999999999987</v>
      </c>
      <c r="L110" s="8"/>
    </row>
    <row r="111" spans="1:12" ht="24.95" customHeight="1">
      <c r="A111" s="6" t="s">
        <v>166</v>
      </c>
      <c r="B111" s="8" t="str">
        <f>VLOOKUP(A111,[1]小学信息!A:D,4,0)</f>
        <v>0020173028</v>
      </c>
      <c r="C111" s="8">
        <f>VLOOKUP(A111,[1]小学信息!A:E,5,0)</f>
        <v>62.53</v>
      </c>
      <c r="D111" s="46">
        <f t="shared" si="30"/>
        <v>25.012</v>
      </c>
      <c r="E111" s="27">
        <v>6</v>
      </c>
      <c r="F111" s="8">
        <v>79.8</v>
      </c>
      <c r="G111" s="46">
        <f t="shared" si="31"/>
        <v>35.909999999999997</v>
      </c>
      <c r="H111" s="27">
        <v>7</v>
      </c>
      <c r="I111" s="8">
        <v>82</v>
      </c>
      <c r="J111" s="46">
        <f t="shared" si="32"/>
        <v>12.299999999999999</v>
      </c>
      <c r="K111" s="46">
        <f t="shared" si="33"/>
        <v>73.221999999999994</v>
      </c>
      <c r="L111" s="8"/>
    </row>
    <row r="112" spans="1:12" ht="24.95" customHeight="1">
      <c r="A112" s="6" t="s">
        <v>172</v>
      </c>
      <c r="B112" s="8" t="str">
        <f>VLOOKUP(A112,[1]小学信息!A:D,4,0)</f>
        <v>0020173003</v>
      </c>
      <c r="C112" s="8">
        <f>VLOOKUP(A112,[1]小学信息!A:E,5,0)</f>
        <v>57.37</v>
      </c>
      <c r="D112" s="46">
        <f t="shared" si="30"/>
        <v>22.948</v>
      </c>
      <c r="E112" s="27">
        <v>1</v>
      </c>
      <c r="F112" s="8">
        <v>80.400000000000006</v>
      </c>
      <c r="G112" s="46">
        <f t="shared" si="31"/>
        <v>36.18</v>
      </c>
      <c r="H112" s="27">
        <v>9</v>
      </c>
      <c r="I112" s="8">
        <v>81</v>
      </c>
      <c r="J112" s="46">
        <f t="shared" si="32"/>
        <v>12.15</v>
      </c>
      <c r="K112" s="46">
        <f t="shared" si="33"/>
        <v>71.278000000000006</v>
      </c>
      <c r="L112" s="8"/>
    </row>
    <row r="113" spans="1:12" ht="24.95" customHeight="1">
      <c r="A113" s="6" t="s">
        <v>168</v>
      </c>
      <c r="B113" s="8" t="str">
        <f>VLOOKUP(A113,[1]小学信息!A:D,4,0)</f>
        <v>0020173016</v>
      </c>
      <c r="C113" s="8">
        <f>VLOOKUP(A113,[1]小学信息!A:E,5,0)</f>
        <v>60.2</v>
      </c>
      <c r="D113" s="46">
        <f t="shared" si="30"/>
        <v>24.080000000000002</v>
      </c>
      <c r="E113" s="27">
        <v>2</v>
      </c>
      <c r="F113" s="8">
        <v>75.8</v>
      </c>
      <c r="G113" s="46">
        <f t="shared" si="31"/>
        <v>34.109999999999992</v>
      </c>
      <c r="H113" s="27">
        <v>10</v>
      </c>
      <c r="I113" s="8">
        <v>70</v>
      </c>
      <c r="J113" s="46">
        <f t="shared" si="32"/>
        <v>10.5</v>
      </c>
      <c r="K113" s="46">
        <f t="shared" si="33"/>
        <v>68.69</v>
      </c>
      <c r="L113" s="8"/>
    </row>
    <row r="114" spans="1:12" ht="24.95" customHeight="1">
      <c r="A114" s="6" t="s">
        <v>174</v>
      </c>
      <c r="B114" s="8" t="str">
        <f>VLOOKUP(A114,[1]小学信息!A:D,4,0)</f>
        <v>0020173015</v>
      </c>
      <c r="C114" s="8">
        <f>VLOOKUP(A114,[1]小学信息!A:E,5,0)</f>
        <v>55.23</v>
      </c>
      <c r="D114" s="46">
        <f t="shared" si="30"/>
        <v>22.091999999999999</v>
      </c>
      <c r="E114" s="27">
        <v>3</v>
      </c>
      <c r="F114" s="8">
        <v>73.8</v>
      </c>
      <c r="G114" s="46">
        <f t="shared" si="31"/>
        <v>33.209999999999994</v>
      </c>
      <c r="H114" s="27">
        <v>8</v>
      </c>
      <c r="I114" s="8">
        <v>54</v>
      </c>
      <c r="J114" s="46">
        <f t="shared" si="32"/>
        <v>8.1</v>
      </c>
      <c r="K114" s="46">
        <f t="shared" si="33"/>
        <v>63.401999999999994</v>
      </c>
      <c r="L114" s="8"/>
    </row>
    <row r="115" spans="1:12" ht="24.95" customHeight="1">
      <c r="A115" s="6" t="s">
        <v>224</v>
      </c>
      <c r="B115" s="8" t="str">
        <f>VLOOKUP(A115,[1]小学信息!A:D,4,0)</f>
        <v>0020173014</v>
      </c>
      <c r="C115" s="8">
        <f>VLOOKUP(A115,[1]小学信息!A:E,5,0)</f>
        <v>53.81</v>
      </c>
      <c r="D115" s="46">
        <f t="shared" si="30"/>
        <v>21.524000000000001</v>
      </c>
      <c r="E115" s="27">
        <v>4</v>
      </c>
      <c r="F115" s="8">
        <v>60</v>
      </c>
      <c r="G115" s="46">
        <f t="shared" si="31"/>
        <v>27</v>
      </c>
      <c r="H115" s="28" t="s">
        <v>696</v>
      </c>
      <c r="I115" s="8">
        <v>0</v>
      </c>
      <c r="J115" s="46">
        <f t="shared" si="32"/>
        <v>0</v>
      </c>
      <c r="K115" s="46">
        <f t="shared" si="33"/>
        <v>48.524000000000001</v>
      </c>
      <c r="L115" s="8"/>
    </row>
    <row r="116" spans="1:12" ht="24.95" customHeight="1">
      <c r="A116" s="6" t="s">
        <v>156</v>
      </c>
      <c r="B116" s="8" t="str">
        <f>VLOOKUP(A116,[1]小学信息!A:D,4,0)</f>
        <v>0020173022</v>
      </c>
      <c r="C116" s="8">
        <f>VLOOKUP(A116,[1]小学信息!A:E,5,0)</f>
        <v>68.87</v>
      </c>
      <c r="D116" s="46">
        <f t="shared" si="30"/>
        <v>27.548000000000002</v>
      </c>
      <c r="E116" s="28" t="s">
        <v>696</v>
      </c>
      <c r="F116" s="8">
        <v>0</v>
      </c>
      <c r="G116" s="46">
        <f t="shared" si="31"/>
        <v>0</v>
      </c>
      <c r="H116" s="28" t="s">
        <v>696</v>
      </c>
      <c r="I116" s="8">
        <v>0</v>
      </c>
      <c r="J116" s="46">
        <f t="shared" si="32"/>
        <v>0</v>
      </c>
      <c r="K116" s="46">
        <f t="shared" si="33"/>
        <v>27.548000000000002</v>
      </c>
      <c r="L116" s="8"/>
    </row>
    <row r="117" spans="1:12" ht="65.25" customHeight="1">
      <c r="A117" s="61" t="s">
        <v>703</v>
      </c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</row>
    <row r="118" spans="1:12" s="5" customFormat="1" ht="27.75" customHeight="1">
      <c r="A118" s="2" t="s">
        <v>300</v>
      </c>
      <c r="B118" s="2" t="s">
        <v>470</v>
      </c>
      <c r="C118" s="2" t="s">
        <v>471</v>
      </c>
      <c r="D118" s="50">
        <v>0.4</v>
      </c>
      <c r="E118" s="26" t="s">
        <v>686</v>
      </c>
      <c r="F118" s="4" t="s">
        <v>687</v>
      </c>
      <c r="G118" s="51" t="s">
        <v>675</v>
      </c>
      <c r="H118" s="30" t="s">
        <v>671</v>
      </c>
      <c r="I118" s="3" t="s">
        <v>672</v>
      </c>
      <c r="J118" s="49" t="s">
        <v>676</v>
      </c>
      <c r="K118" s="45" t="s">
        <v>673</v>
      </c>
      <c r="L118" s="17" t="s">
        <v>674</v>
      </c>
    </row>
    <row r="119" spans="1:12" ht="24.95" customHeight="1">
      <c r="A119" s="6" t="s">
        <v>218</v>
      </c>
      <c r="B119" s="8" t="str">
        <f>VLOOKUP(A119,[1]小学信息!A:D,4,0)</f>
        <v>0020173029</v>
      </c>
      <c r="C119" s="8">
        <f>VLOOKUP(A119,[1]小学信息!A:E,5,0)</f>
        <v>79.88</v>
      </c>
      <c r="D119" s="46">
        <f t="shared" ref="D119:D130" si="34">C119*0.4</f>
        <v>31.951999999999998</v>
      </c>
      <c r="E119" s="27">
        <v>7</v>
      </c>
      <c r="F119" s="8">
        <v>78.2</v>
      </c>
      <c r="G119" s="46">
        <f t="shared" ref="G119:G130" si="35">F119*0.75*0.6</f>
        <v>35.190000000000005</v>
      </c>
      <c r="H119" s="27">
        <v>1</v>
      </c>
      <c r="I119" s="8">
        <v>97</v>
      </c>
      <c r="J119" s="46">
        <f t="shared" ref="J119:J130" si="36">I119*0.25*0.6</f>
        <v>14.549999999999999</v>
      </c>
      <c r="K119" s="46">
        <f>D119+G119+J119</f>
        <v>81.691999999999993</v>
      </c>
      <c r="L119" s="7" t="s">
        <v>697</v>
      </c>
    </row>
    <row r="120" spans="1:12" ht="24.95" customHeight="1">
      <c r="A120" s="6" t="s">
        <v>220</v>
      </c>
      <c r="B120" s="8" t="str">
        <f>VLOOKUP(A120,[1]小学信息!A:D,4,0)</f>
        <v>0020173010</v>
      </c>
      <c r="C120" s="8">
        <f>VLOOKUP(A120,[1]小学信息!A:E,5,0)</f>
        <v>78.150000000000006</v>
      </c>
      <c r="D120" s="46">
        <f t="shared" si="34"/>
        <v>31.260000000000005</v>
      </c>
      <c r="E120" s="27">
        <v>3</v>
      </c>
      <c r="F120" s="8">
        <v>77.400000000000006</v>
      </c>
      <c r="G120" s="46">
        <f t="shared" si="35"/>
        <v>34.83</v>
      </c>
      <c r="H120" s="27">
        <v>6</v>
      </c>
      <c r="I120" s="8">
        <v>88</v>
      </c>
      <c r="J120" s="46">
        <f t="shared" si="36"/>
        <v>13.2</v>
      </c>
      <c r="K120" s="46">
        <f t="shared" ref="K120:K132" si="37">D120+G120+J120</f>
        <v>79.290000000000006</v>
      </c>
      <c r="L120" s="7" t="s">
        <v>697</v>
      </c>
    </row>
    <row r="121" spans="1:12" ht="24.95" customHeight="1">
      <c r="A121" s="6" t="s">
        <v>222</v>
      </c>
      <c r="B121" s="8" t="str">
        <f>VLOOKUP(A121,[1]小学信息!A:D,4,0)</f>
        <v>0020173013</v>
      </c>
      <c r="C121" s="8">
        <f>VLOOKUP(A121,[1]小学信息!A:E,5,0)</f>
        <v>70.66</v>
      </c>
      <c r="D121" s="46">
        <f t="shared" si="34"/>
        <v>28.263999999999999</v>
      </c>
      <c r="E121" s="27">
        <v>10</v>
      </c>
      <c r="F121" s="8">
        <v>79.2</v>
      </c>
      <c r="G121" s="46">
        <f t="shared" si="35"/>
        <v>35.64</v>
      </c>
      <c r="H121" s="27">
        <v>8</v>
      </c>
      <c r="I121" s="8">
        <v>95</v>
      </c>
      <c r="J121" s="46">
        <f t="shared" si="36"/>
        <v>14.25</v>
      </c>
      <c r="K121" s="46">
        <f t="shared" si="37"/>
        <v>78.153999999999996</v>
      </c>
      <c r="L121" s="7" t="s">
        <v>697</v>
      </c>
    </row>
    <row r="122" spans="1:12" ht="24.95" customHeight="1">
      <c r="A122" s="6" t="s">
        <v>157</v>
      </c>
      <c r="B122" s="8" t="str">
        <f>VLOOKUP(A122,[1]小学信息!A:D,4,0)</f>
        <v>0020173025</v>
      </c>
      <c r="C122" s="8">
        <f>VLOOKUP(A122,[1]小学信息!A:E,5,0)</f>
        <v>69.930000000000007</v>
      </c>
      <c r="D122" s="46">
        <f t="shared" si="34"/>
        <v>27.972000000000005</v>
      </c>
      <c r="E122" s="27">
        <v>6</v>
      </c>
      <c r="F122" s="8">
        <v>80.2</v>
      </c>
      <c r="G122" s="46">
        <f t="shared" si="35"/>
        <v>36.090000000000003</v>
      </c>
      <c r="H122" s="27">
        <v>3</v>
      </c>
      <c r="I122" s="8">
        <v>85</v>
      </c>
      <c r="J122" s="46">
        <f t="shared" si="36"/>
        <v>12.75</v>
      </c>
      <c r="K122" s="46">
        <f t="shared" si="37"/>
        <v>76.812000000000012</v>
      </c>
      <c r="L122" s="7" t="s">
        <v>697</v>
      </c>
    </row>
    <row r="123" spans="1:12" ht="21" customHeight="1">
      <c r="A123" s="6" t="s">
        <v>163</v>
      </c>
      <c r="B123" s="8" t="str">
        <f>VLOOKUP(A123,[1]小学信息!A:D,4,0)</f>
        <v>0020173006</v>
      </c>
      <c r="C123" s="8">
        <f>VLOOKUP(A123,[1]小学信息!A:E,5,0)</f>
        <v>65.3</v>
      </c>
      <c r="D123" s="46">
        <f t="shared" si="34"/>
        <v>26.12</v>
      </c>
      <c r="E123" s="27">
        <v>8</v>
      </c>
      <c r="F123" s="8">
        <v>78.8</v>
      </c>
      <c r="G123" s="46">
        <f t="shared" si="35"/>
        <v>35.459999999999994</v>
      </c>
      <c r="H123" s="27">
        <v>7</v>
      </c>
      <c r="I123" s="8">
        <v>87</v>
      </c>
      <c r="J123" s="46">
        <f t="shared" si="36"/>
        <v>13.049999999999999</v>
      </c>
      <c r="K123" s="46">
        <f t="shared" si="37"/>
        <v>74.63</v>
      </c>
      <c r="L123" s="7" t="s">
        <v>697</v>
      </c>
    </row>
    <row r="124" spans="1:12" ht="24.95" customHeight="1">
      <c r="A124" s="6" t="s">
        <v>169</v>
      </c>
      <c r="B124" s="8" t="str">
        <f>VLOOKUP(A124,[1]小学信息!A:D,4,0)</f>
        <v>0020173004</v>
      </c>
      <c r="C124" s="8">
        <f>VLOOKUP(A124,[1]小学信息!A:E,5,0)</f>
        <v>61.15</v>
      </c>
      <c r="D124" s="46">
        <f t="shared" si="34"/>
        <v>24.46</v>
      </c>
      <c r="E124" s="27">
        <v>2</v>
      </c>
      <c r="F124" s="8">
        <v>78</v>
      </c>
      <c r="G124" s="46">
        <f t="shared" si="35"/>
        <v>35.1</v>
      </c>
      <c r="H124" s="27">
        <v>11</v>
      </c>
      <c r="I124" s="8">
        <v>95</v>
      </c>
      <c r="J124" s="46">
        <f t="shared" si="36"/>
        <v>14.25</v>
      </c>
      <c r="K124" s="46">
        <f t="shared" si="37"/>
        <v>73.81</v>
      </c>
      <c r="L124" s="7" t="s">
        <v>697</v>
      </c>
    </row>
    <row r="125" spans="1:12" ht="21.75" customHeight="1">
      <c r="A125" s="6" t="s">
        <v>159</v>
      </c>
      <c r="B125" s="8" t="str">
        <f>VLOOKUP(A125,[1]小学信息!A:D,4,0)</f>
        <v>0020173107</v>
      </c>
      <c r="C125" s="8">
        <f>VLOOKUP(A125,[1]小学信息!A:E,5,0)</f>
        <v>67.03</v>
      </c>
      <c r="D125" s="46">
        <f t="shared" si="34"/>
        <v>26.812000000000001</v>
      </c>
      <c r="E125" s="27">
        <v>13</v>
      </c>
      <c r="F125" s="8">
        <v>79.400000000000006</v>
      </c>
      <c r="G125" s="46">
        <f t="shared" si="35"/>
        <v>35.730000000000004</v>
      </c>
      <c r="H125" s="27">
        <v>2</v>
      </c>
      <c r="I125" s="8">
        <v>69</v>
      </c>
      <c r="J125" s="46">
        <f t="shared" si="36"/>
        <v>10.35</v>
      </c>
      <c r="K125" s="46">
        <f t="shared" si="37"/>
        <v>72.891999999999996</v>
      </c>
      <c r="L125" s="8"/>
    </row>
    <row r="126" spans="1:12" ht="21.75" customHeight="1">
      <c r="A126" s="6" t="s">
        <v>171</v>
      </c>
      <c r="B126" s="8" t="str">
        <f>VLOOKUP(A126,[1]小学信息!A:D,4,0)</f>
        <v>0020173104</v>
      </c>
      <c r="C126" s="8">
        <f>VLOOKUP(A126,[1]小学信息!A:E,5,0)</f>
        <v>59</v>
      </c>
      <c r="D126" s="46">
        <f t="shared" si="34"/>
        <v>23.6</v>
      </c>
      <c r="E126" s="27">
        <v>4</v>
      </c>
      <c r="F126" s="8">
        <v>79.400000000000006</v>
      </c>
      <c r="G126" s="46">
        <f t="shared" si="35"/>
        <v>35.730000000000004</v>
      </c>
      <c r="H126" s="27">
        <v>4</v>
      </c>
      <c r="I126" s="8">
        <v>82</v>
      </c>
      <c r="J126" s="46">
        <f t="shared" si="36"/>
        <v>12.299999999999999</v>
      </c>
      <c r="K126" s="46">
        <f t="shared" si="37"/>
        <v>71.63000000000001</v>
      </c>
      <c r="L126" s="8"/>
    </row>
    <row r="127" spans="1:12" ht="22.5" customHeight="1">
      <c r="A127" s="6" t="s">
        <v>161</v>
      </c>
      <c r="B127" s="8" t="str">
        <f>VLOOKUP(A127,[1]小学信息!A:D,4,0)</f>
        <v>0020173002</v>
      </c>
      <c r="C127" s="8">
        <f>VLOOKUP(A127,[1]小学信息!A:E,5,0)</f>
        <v>66.67</v>
      </c>
      <c r="D127" s="46">
        <f t="shared" si="34"/>
        <v>26.668000000000003</v>
      </c>
      <c r="E127" s="27">
        <v>9</v>
      </c>
      <c r="F127" s="8">
        <v>79.400000000000006</v>
      </c>
      <c r="G127" s="46">
        <f t="shared" si="35"/>
        <v>35.730000000000004</v>
      </c>
      <c r="H127" s="27">
        <v>5</v>
      </c>
      <c r="I127" s="8">
        <v>58</v>
      </c>
      <c r="J127" s="46">
        <f t="shared" si="36"/>
        <v>8.6999999999999993</v>
      </c>
      <c r="K127" s="46">
        <f t="shared" si="37"/>
        <v>71.098000000000013</v>
      </c>
      <c r="L127" s="8"/>
    </row>
    <row r="128" spans="1:12" ht="21.75" customHeight="1">
      <c r="A128" s="6" t="s">
        <v>173</v>
      </c>
      <c r="B128" s="8" t="str">
        <f>VLOOKUP(A128,[1]小学信息!A:D,4,0)</f>
        <v>0020173026</v>
      </c>
      <c r="C128" s="8">
        <f>VLOOKUP(A128,[1]小学信息!A:E,5,0)</f>
        <v>58.56</v>
      </c>
      <c r="D128" s="46">
        <f t="shared" si="34"/>
        <v>23.424000000000003</v>
      </c>
      <c r="E128" s="27">
        <v>1</v>
      </c>
      <c r="F128" s="8">
        <v>78.8</v>
      </c>
      <c r="G128" s="46">
        <f t="shared" si="35"/>
        <v>35.459999999999994</v>
      </c>
      <c r="H128" s="27">
        <v>9</v>
      </c>
      <c r="I128" s="8">
        <v>80</v>
      </c>
      <c r="J128" s="46">
        <f t="shared" si="36"/>
        <v>12</v>
      </c>
      <c r="K128" s="46">
        <f t="shared" si="37"/>
        <v>70.884</v>
      </c>
      <c r="L128" s="8"/>
    </row>
    <row r="129" spans="1:12" ht="21.75" customHeight="1">
      <c r="A129" s="6" t="s">
        <v>167</v>
      </c>
      <c r="B129" s="8" t="str">
        <f>VLOOKUP(A129,[1]小学信息!A:D,4,0)</f>
        <v>0020173020</v>
      </c>
      <c r="C129" s="8">
        <f>VLOOKUP(A129,[1]小学信息!A:E,5,0)</f>
        <v>61.75</v>
      </c>
      <c r="D129" s="46">
        <f t="shared" si="34"/>
        <v>24.700000000000003</v>
      </c>
      <c r="E129" s="27">
        <v>5</v>
      </c>
      <c r="F129" s="8">
        <v>77.2</v>
      </c>
      <c r="G129" s="46">
        <f t="shared" si="35"/>
        <v>34.74</v>
      </c>
      <c r="H129" s="27">
        <v>10</v>
      </c>
      <c r="I129" s="8">
        <v>76</v>
      </c>
      <c r="J129" s="46">
        <f t="shared" si="36"/>
        <v>11.4</v>
      </c>
      <c r="K129" s="46">
        <f t="shared" si="37"/>
        <v>70.84</v>
      </c>
      <c r="L129" s="8"/>
    </row>
    <row r="130" spans="1:12" ht="19.5" customHeight="1">
      <c r="A130" s="6" t="s">
        <v>165</v>
      </c>
      <c r="B130" s="8" t="str">
        <f>VLOOKUP(A130,[1]小学信息!A:D,4,0)</f>
        <v>0020173007</v>
      </c>
      <c r="C130" s="8">
        <f>VLOOKUP(A130,[1]小学信息!A:E,5,0)</f>
        <v>64.03</v>
      </c>
      <c r="D130" s="46">
        <f t="shared" si="34"/>
        <v>25.612000000000002</v>
      </c>
      <c r="E130" s="27">
        <v>14</v>
      </c>
      <c r="F130" s="8">
        <v>75.2</v>
      </c>
      <c r="G130" s="46">
        <f t="shared" si="35"/>
        <v>33.840000000000003</v>
      </c>
      <c r="H130" s="27">
        <v>12</v>
      </c>
      <c r="I130" s="8">
        <v>74</v>
      </c>
      <c r="J130" s="46">
        <f t="shared" si="36"/>
        <v>11.1</v>
      </c>
      <c r="K130" s="46">
        <f t="shared" si="37"/>
        <v>70.552000000000007</v>
      </c>
      <c r="L130" s="8"/>
    </row>
    <row r="131" spans="1:12" ht="24.75" customHeight="1">
      <c r="A131" s="53" t="s">
        <v>111</v>
      </c>
      <c r="B131" s="9" t="s">
        <v>693</v>
      </c>
      <c r="C131" s="10">
        <v>69.67</v>
      </c>
      <c r="D131" s="46">
        <f t="shared" ref="D131" si="38">C131*0.4</f>
        <v>27.868000000000002</v>
      </c>
      <c r="E131" s="27">
        <v>12</v>
      </c>
      <c r="F131" s="8">
        <v>78.400000000000006</v>
      </c>
      <c r="G131" s="46">
        <f t="shared" ref="G131" si="39">F131*0.75*0.6</f>
        <v>35.28</v>
      </c>
      <c r="H131" s="27">
        <v>1</v>
      </c>
      <c r="I131" s="8">
        <v>100</v>
      </c>
      <c r="J131" s="46">
        <f t="shared" ref="J131" si="40">I131*0.25*0.6</f>
        <v>15</v>
      </c>
      <c r="K131" s="46">
        <f t="shared" si="37"/>
        <v>78.147999999999996</v>
      </c>
      <c r="L131" s="7" t="s">
        <v>729</v>
      </c>
    </row>
    <row r="132" spans="1:12" ht="24.95" customHeight="1">
      <c r="A132" s="53" t="s">
        <v>223</v>
      </c>
      <c r="B132" s="9" t="s">
        <v>692</v>
      </c>
      <c r="C132" s="10">
        <v>69.97</v>
      </c>
      <c r="D132" s="46">
        <f>C132*0.4</f>
        <v>27.988</v>
      </c>
      <c r="E132" s="27">
        <v>11</v>
      </c>
      <c r="F132" s="8">
        <v>79.599999999999994</v>
      </c>
      <c r="G132" s="46">
        <f>F132*0.75*0.6</f>
        <v>35.819999999999993</v>
      </c>
      <c r="H132" s="27">
        <v>2</v>
      </c>
      <c r="I132" s="8">
        <v>94</v>
      </c>
      <c r="J132" s="46">
        <f>I132*0.25*0.6</f>
        <v>14.1</v>
      </c>
      <c r="K132" s="46">
        <f t="shared" si="37"/>
        <v>77.907999999999987</v>
      </c>
      <c r="L132" s="7"/>
    </row>
    <row r="133" spans="1:12" ht="30" customHeight="1"/>
    <row r="134" spans="1:12" ht="30" customHeight="1"/>
    <row r="135" spans="1:12" ht="30" customHeight="1"/>
    <row r="136" spans="1:12" ht="30" customHeight="1"/>
    <row r="137" spans="1:12" ht="30" customHeight="1"/>
    <row r="138" spans="1:12" ht="30" customHeight="1"/>
    <row r="139" spans="1:12" ht="30" customHeight="1"/>
    <row r="140" spans="1:12" ht="30" customHeight="1"/>
    <row r="141" spans="1:12" ht="30" customHeight="1"/>
    <row r="142" spans="1:12" ht="30" customHeight="1"/>
    <row r="143" spans="1:12" ht="30" customHeight="1"/>
    <row r="144" spans="1:12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</sheetData>
  <sortState ref="A154:M165">
    <sortCondition descending="1" ref="K154:K165"/>
  </sortState>
  <mergeCells count="8">
    <mergeCell ref="A67:L67"/>
    <mergeCell ref="A83:L83"/>
    <mergeCell ref="A101:L101"/>
    <mergeCell ref="A117:L117"/>
    <mergeCell ref="A1:L1"/>
    <mergeCell ref="A17:L17"/>
    <mergeCell ref="A33:L33"/>
    <mergeCell ref="A51:L51"/>
  </mergeCells>
  <phoneticPr fontId="1" type="noConversion"/>
  <pageMargins left="0.43307086614173229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9"/>
  <sheetViews>
    <sheetView topLeftCell="A398" zoomScaleNormal="100" workbookViewId="0">
      <selection activeCell="L400" sqref="L400"/>
    </sheetView>
  </sheetViews>
  <sheetFormatPr defaultRowHeight="13.5"/>
  <cols>
    <col min="1" max="1" width="10.75" style="1" customWidth="1"/>
    <col min="2" max="2" width="11.875" style="31" customWidth="1"/>
    <col min="3" max="3" width="8.875" style="1" customWidth="1"/>
    <col min="4" max="4" width="9.375" style="48" customWidth="1"/>
    <col min="5" max="5" width="8.25" style="31" customWidth="1"/>
    <col min="6" max="6" width="8" style="1" customWidth="1"/>
    <col min="7" max="7" width="9.375" style="48" customWidth="1"/>
    <col min="8" max="8" width="9.875" style="48" customWidth="1"/>
    <col min="9" max="9" width="11.5" style="1" customWidth="1"/>
    <col min="10" max="16384" width="9" style="1"/>
  </cols>
  <sheetData>
    <row r="1" spans="1:9" ht="59.25" customHeight="1">
      <c r="A1" s="62" t="s">
        <v>474</v>
      </c>
      <c r="B1" s="62"/>
      <c r="C1" s="62"/>
      <c r="D1" s="62"/>
      <c r="E1" s="62"/>
      <c r="F1" s="62"/>
      <c r="G1" s="62"/>
      <c r="H1" s="62"/>
      <c r="I1" s="62"/>
    </row>
    <row r="2" spans="1:9" s="5" customFormat="1" ht="27.75" customHeight="1">
      <c r="A2" s="2" t="s">
        <v>300</v>
      </c>
      <c r="B2" s="33" t="s">
        <v>470</v>
      </c>
      <c r="C2" s="2" t="s">
        <v>471</v>
      </c>
      <c r="D2" s="50">
        <v>0.4</v>
      </c>
      <c r="E2" s="26" t="s">
        <v>686</v>
      </c>
      <c r="F2" s="4" t="s">
        <v>687</v>
      </c>
      <c r="G2" s="50">
        <v>0.6</v>
      </c>
      <c r="H2" s="51" t="s">
        <v>472</v>
      </c>
      <c r="I2" s="3" t="s">
        <v>473</v>
      </c>
    </row>
    <row r="3" spans="1:9" ht="30" customHeight="1">
      <c r="A3" s="6" t="s">
        <v>0</v>
      </c>
      <c r="B3" s="28" t="s">
        <v>491</v>
      </c>
      <c r="C3" s="8">
        <v>82.68</v>
      </c>
      <c r="D3" s="46">
        <f t="shared" ref="D3:D16" si="0">C3*0.4</f>
        <v>33.072000000000003</v>
      </c>
      <c r="E3" s="27">
        <v>1</v>
      </c>
      <c r="F3" s="8">
        <v>78.2</v>
      </c>
      <c r="G3" s="46">
        <f t="shared" ref="G3:G16" si="1">F3*0.6</f>
        <v>46.92</v>
      </c>
      <c r="H3" s="46">
        <f t="shared" ref="H3:H16" si="2">D3+G3</f>
        <v>79.992000000000004</v>
      </c>
      <c r="I3" s="7" t="s">
        <v>576</v>
      </c>
    </row>
    <row r="4" spans="1:9" ht="30" customHeight="1">
      <c r="A4" s="6" t="s">
        <v>7</v>
      </c>
      <c r="B4" s="28" t="s">
        <v>492</v>
      </c>
      <c r="C4" s="8">
        <v>75.8</v>
      </c>
      <c r="D4" s="46">
        <f t="shared" si="0"/>
        <v>30.32</v>
      </c>
      <c r="E4" s="27">
        <v>14</v>
      </c>
      <c r="F4" s="8">
        <v>81.400000000000006</v>
      </c>
      <c r="G4" s="46">
        <f t="shared" si="1"/>
        <v>48.84</v>
      </c>
      <c r="H4" s="46">
        <f t="shared" si="2"/>
        <v>79.16</v>
      </c>
      <c r="I4" s="7" t="s">
        <v>576</v>
      </c>
    </row>
    <row r="5" spans="1:9" ht="30" customHeight="1">
      <c r="A5" s="6" t="s">
        <v>39</v>
      </c>
      <c r="B5" s="28" t="s">
        <v>500</v>
      </c>
      <c r="C5" s="8">
        <v>68.239999999999995</v>
      </c>
      <c r="D5" s="46">
        <f t="shared" si="0"/>
        <v>27.295999999999999</v>
      </c>
      <c r="E5" s="27">
        <v>7</v>
      </c>
      <c r="F5" s="8">
        <v>82</v>
      </c>
      <c r="G5" s="46">
        <f t="shared" si="1"/>
        <v>49.199999999999996</v>
      </c>
      <c r="H5" s="46">
        <f t="shared" si="2"/>
        <v>76.495999999999995</v>
      </c>
      <c r="I5" s="7" t="s">
        <v>576</v>
      </c>
    </row>
    <row r="6" spans="1:9" ht="30" customHeight="1">
      <c r="A6" s="6" t="s">
        <v>48</v>
      </c>
      <c r="B6" s="28" t="s">
        <v>503</v>
      </c>
      <c r="C6" s="8">
        <v>67.12</v>
      </c>
      <c r="D6" s="46">
        <f t="shared" si="0"/>
        <v>26.848000000000003</v>
      </c>
      <c r="E6" s="27">
        <v>13</v>
      </c>
      <c r="F6" s="8">
        <v>82.6</v>
      </c>
      <c r="G6" s="46">
        <f t="shared" si="1"/>
        <v>49.559999999999995</v>
      </c>
      <c r="H6" s="46">
        <f t="shared" si="2"/>
        <v>76.408000000000001</v>
      </c>
      <c r="I6" s="7" t="s">
        <v>576</v>
      </c>
    </row>
    <row r="7" spans="1:9" ht="30" customHeight="1">
      <c r="A7" s="6" t="s">
        <v>31</v>
      </c>
      <c r="B7" s="28" t="s">
        <v>498</v>
      </c>
      <c r="C7" s="8">
        <v>69.680000000000007</v>
      </c>
      <c r="D7" s="46">
        <f t="shared" si="0"/>
        <v>27.872000000000003</v>
      </c>
      <c r="E7" s="27">
        <v>3</v>
      </c>
      <c r="F7" s="8">
        <v>80.400000000000006</v>
      </c>
      <c r="G7" s="46">
        <f t="shared" si="1"/>
        <v>48.24</v>
      </c>
      <c r="H7" s="46">
        <f t="shared" si="2"/>
        <v>76.112000000000009</v>
      </c>
      <c r="I7" s="7" t="s">
        <v>576</v>
      </c>
    </row>
    <row r="8" spans="1:9" ht="30" customHeight="1">
      <c r="A8" s="6" t="s">
        <v>23</v>
      </c>
      <c r="B8" s="28" t="s">
        <v>496</v>
      </c>
      <c r="C8" s="8">
        <v>71.400000000000006</v>
      </c>
      <c r="D8" s="46">
        <f t="shared" si="0"/>
        <v>28.560000000000002</v>
      </c>
      <c r="E8" s="27">
        <v>9</v>
      </c>
      <c r="F8" s="8">
        <v>78.2</v>
      </c>
      <c r="G8" s="46">
        <f t="shared" si="1"/>
        <v>46.92</v>
      </c>
      <c r="H8" s="46">
        <f t="shared" si="2"/>
        <v>75.48</v>
      </c>
      <c r="I8" s="7" t="s">
        <v>576</v>
      </c>
    </row>
    <row r="9" spans="1:9" ht="30" customHeight="1">
      <c r="A9" s="6" t="s">
        <v>24</v>
      </c>
      <c r="B9" s="28" t="s">
        <v>497</v>
      </c>
      <c r="C9" s="8">
        <v>71.239999999999995</v>
      </c>
      <c r="D9" s="46">
        <f t="shared" si="0"/>
        <v>28.495999999999999</v>
      </c>
      <c r="E9" s="27">
        <v>11</v>
      </c>
      <c r="F9" s="8">
        <v>76.2</v>
      </c>
      <c r="G9" s="46">
        <f t="shared" si="1"/>
        <v>45.72</v>
      </c>
      <c r="H9" s="46">
        <f t="shared" si="2"/>
        <v>74.215999999999994</v>
      </c>
      <c r="I9" s="7" t="s">
        <v>576</v>
      </c>
    </row>
    <row r="10" spans="1:9" ht="30" customHeight="1">
      <c r="A10" s="6" t="s">
        <v>47</v>
      </c>
      <c r="B10" s="28" t="s">
        <v>502</v>
      </c>
      <c r="C10" s="8">
        <v>67.239999999999995</v>
      </c>
      <c r="D10" s="46">
        <f t="shared" si="0"/>
        <v>26.896000000000001</v>
      </c>
      <c r="E10" s="27">
        <v>12</v>
      </c>
      <c r="F10" s="8">
        <v>78.8</v>
      </c>
      <c r="G10" s="46">
        <f t="shared" si="1"/>
        <v>47.279999999999994</v>
      </c>
      <c r="H10" s="46">
        <f t="shared" si="2"/>
        <v>74.175999999999988</v>
      </c>
      <c r="I10" s="8"/>
    </row>
    <row r="11" spans="1:9" ht="30" customHeight="1">
      <c r="A11" s="6" t="s">
        <v>32</v>
      </c>
      <c r="B11" s="28" t="s">
        <v>499</v>
      </c>
      <c r="C11" s="8">
        <v>69.239999999999995</v>
      </c>
      <c r="D11" s="46">
        <f t="shared" si="0"/>
        <v>27.695999999999998</v>
      </c>
      <c r="E11" s="27">
        <v>5</v>
      </c>
      <c r="F11" s="8">
        <v>76.400000000000006</v>
      </c>
      <c r="G11" s="46">
        <f t="shared" si="1"/>
        <v>45.84</v>
      </c>
      <c r="H11" s="46">
        <f t="shared" si="2"/>
        <v>73.536000000000001</v>
      </c>
      <c r="I11" s="8"/>
    </row>
    <row r="12" spans="1:9" ht="30" customHeight="1">
      <c r="A12" s="6" t="s">
        <v>50</v>
      </c>
      <c r="B12" s="28" t="s">
        <v>504</v>
      </c>
      <c r="C12" s="8">
        <v>66.959999999999994</v>
      </c>
      <c r="D12" s="46">
        <f t="shared" si="0"/>
        <v>26.783999999999999</v>
      </c>
      <c r="E12" s="27">
        <v>4</v>
      </c>
      <c r="F12" s="8">
        <v>75.599999999999994</v>
      </c>
      <c r="G12" s="46">
        <f t="shared" si="1"/>
        <v>45.359999999999992</v>
      </c>
      <c r="H12" s="46">
        <f t="shared" si="2"/>
        <v>72.143999999999991</v>
      </c>
      <c r="I12" s="8"/>
    </row>
    <row r="13" spans="1:9" ht="30" customHeight="1">
      <c r="A13" s="6" t="s">
        <v>40</v>
      </c>
      <c r="B13" s="28" t="s">
        <v>501</v>
      </c>
      <c r="C13" s="8">
        <v>68.239999999999995</v>
      </c>
      <c r="D13" s="46">
        <f t="shared" si="0"/>
        <v>27.295999999999999</v>
      </c>
      <c r="E13" s="27">
        <v>10</v>
      </c>
      <c r="F13" s="8">
        <v>73.599999999999994</v>
      </c>
      <c r="G13" s="46">
        <f t="shared" si="1"/>
        <v>44.16</v>
      </c>
      <c r="H13" s="46">
        <f t="shared" si="2"/>
        <v>71.455999999999989</v>
      </c>
      <c r="I13" s="8"/>
    </row>
    <row r="14" spans="1:9" ht="30" customHeight="1">
      <c r="A14" s="6" t="s">
        <v>8</v>
      </c>
      <c r="B14" s="28" t="s">
        <v>493</v>
      </c>
      <c r="C14" s="8">
        <v>75.400000000000006</v>
      </c>
      <c r="D14" s="46">
        <f t="shared" si="0"/>
        <v>30.160000000000004</v>
      </c>
      <c r="E14" s="28" t="s">
        <v>573</v>
      </c>
      <c r="F14" s="8">
        <v>0</v>
      </c>
      <c r="G14" s="46">
        <f t="shared" si="1"/>
        <v>0</v>
      </c>
      <c r="H14" s="46">
        <f t="shared" si="2"/>
        <v>30.160000000000004</v>
      </c>
      <c r="I14" s="8"/>
    </row>
    <row r="15" spans="1:9" ht="30" customHeight="1">
      <c r="A15" s="6" t="s">
        <v>15</v>
      </c>
      <c r="B15" s="28" t="s">
        <v>494</v>
      </c>
      <c r="C15" s="8">
        <v>73.400000000000006</v>
      </c>
      <c r="D15" s="46">
        <f t="shared" si="0"/>
        <v>29.360000000000003</v>
      </c>
      <c r="E15" s="28" t="s">
        <v>574</v>
      </c>
      <c r="F15" s="8">
        <v>0</v>
      </c>
      <c r="G15" s="46">
        <f t="shared" si="1"/>
        <v>0</v>
      </c>
      <c r="H15" s="46">
        <f t="shared" si="2"/>
        <v>29.360000000000003</v>
      </c>
      <c r="I15" s="8"/>
    </row>
    <row r="16" spans="1:9" ht="30" customHeight="1">
      <c r="A16" s="6" t="s">
        <v>16</v>
      </c>
      <c r="B16" s="28" t="s">
        <v>495</v>
      </c>
      <c r="C16" s="8">
        <v>73.400000000000006</v>
      </c>
      <c r="D16" s="46">
        <f t="shared" si="0"/>
        <v>29.360000000000003</v>
      </c>
      <c r="E16" s="28" t="s">
        <v>575</v>
      </c>
      <c r="F16" s="8">
        <v>0</v>
      </c>
      <c r="G16" s="46">
        <f t="shared" si="1"/>
        <v>0</v>
      </c>
      <c r="H16" s="46">
        <f t="shared" si="2"/>
        <v>29.360000000000003</v>
      </c>
      <c r="I16" s="8"/>
    </row>
    <row r="17" spans="1:9" ht="30" customHeight="1">
      <c r="A17" s="37"/>
      <c r="B17" s="40"/>
      <c r="C17" s="39"/>
      <c r="D17" s="54"/>
      <c r="E17" s="40"/>
      <c r="F17" s="39"/>
      <c r="G17" s="54"/>
      <c r="H17" s="54"/>
      <c r="I17" s="39"/>
    </row>
    <row r="18" spans="1:9" ht="30" customHeight="1">
      <c r="A18" s="37"/>
      <c r="B18" s="40"/>
      <c r="C18" s="39"/>
      <c r="D18" s="54"/>
      <c r="E18" s="40"/>
      <c r="F18" s="39"/>
      <c r="G18" s="54"/>
      <c r="H18" s="54"/>
      <c r="I18" s="39"/>
    </row>
    <row r="19" spans="1:9" ht="30" customHeight="1">
      <c r="A19" s="37"/>
      <c r="B19" s="40"/>
      <c r="C19" s="39"/>
      <c r="D19" s="54"/>
      <c r="E19" s="40"/>
      <c r="F19" s="39"/>
      <c r="G19" s="54"/>
      <c r="H19" s="54"/>
      <c r="I19" s="39"/>
    </row>
    <row r="20" spans="1:9" ht="30" customHeight="1">
      <c r="A20" s="37"/>
      <c r="B20" s="40"/>
      <c r="C20" s="39"/>
      <c r="D20" s="54"/>
      <c r="E20" s="40"/>
      <c r="F20" s="39"/>
      <c r="G20" s="54"/>
      <c r="H20" s="54"/>
      <c r="I20" s="39"/>
    </row>
    <row r="21" spans="1:9" ht="30" customHeight="1">
      <c r="A21" s="37"/>
      <c r="B21" s="40"/>
      <c r="C21" s="39"/>
      <c r="D21" s="54"/>
      <c r="E21" s="40"/>
      <c r="F21" s="39"/>
      <c r="G21" s="54"/>
      <c r="H21" s="54"/>
      <c r="I21" s="39"/>
    </row>
    <row r="22" spans="1:9" ht="30" customHeight="1">
      <c r="A22" s="37"/>
      <c r="B22" s="40"/>
      <c r="C22" s="39"/>
      <c r="D22" s="54"/>
      <c r="E22" s="40"/>
      <c r="F22" s="39"/>
      <c r="G22" s="54"/>
      <c r="H22" s="54"/>
      <c r="I22" s="39"/>
    </row>
    <row r="23" spans="1:9" ht="60" customHeight="1">
      <c r="A23" s="62" t="s">
        <v>475</v>
      </c>
      <c r="B23" s="62"/>
      <c r="C23" s="62"/>
      <c r="D23" s="62"/>
      <c r="E23" s="62"/>
      <c r="F23" s="62"/>
      <c r="G23" s="62"/>
      <c r="H23" s="62"/>
      <c r="I23" s="62"/>
    </row>
    <row r="24" spans="1:9" s="5" customFormat="1" ht="27.75" customHeight="1">
      <c r="A24" s="2" t="s">
        <v>300</v>
      </c>
      <c r="B24" s="33" t="s">
        <v>470</v>
      </c>
      <c r="C24" s="2" t="s">
        <v>471</v>
      </c>
      <c r="D24" s="50">
        <v>0.4</v>
      </c>
      <c r="E24" s="26" t="s">
        <v>686</v>
      </c>
      <c r="F24" s="4" t="s">
        <v>687</v>
      </c>
      <c r="G24" s="50">
        <v>0.6</v>
      </c>
      <c r="H24" s="51" t="s">
        <v>472</v>
      </c>
      <c r="I24" s="3" t="s">
        <v>301</v>
      </c>
    </row>
    <row r="25" spans="1:9" ht="30" customHeight="1">
      <c r="A25" s="6" t="s">
        <v>6</v>
      </c>
      <c r="B25" s="28" t="s">
        <v>506</v>
      </c>
      <c r="C25" s="8">
        <v>75.959999999999994</v>
      </c>
      <c r="D25" s="46">
        <f t="shared" ref="D25:D38" si="3">C25*0.4</f>
        <v>30.384</v>
      </c>
      <c r="E25" s="27">
        <v>2</v>
      </c>
      <c r="F25" s="8">
        <v>79.8</v>
      </c>
      <c r="G25" s="46">
        <f t="shared" ref="G25:G38" si="4">F25*0.6</f>
        <v>47.879999999999995</v>
      </c>
      <c r="H25" s="46">
        <f t="shared" ref="H25:H38" si="5">D25+G25</f>
        <v>78.263999999999996</v>
      </c>
      <c r="I25" s="7" t="s">
        <v>577</v>
      </c>
    </row>
    <row r="26" spans="1:9" ht="30" customHeight="1">
      <c r="A26" s="6" t="s">
        <v>1</v>
      </c>
      <c r="B26" s="28" t="s">
        <v>505</v>
      </c>
      <c r="C26" s="8">
        <v>81.12</v>
      </c>
      <c r="D26" s="46">
        <f t="shared" si="3"/>
        <v>32.448</v>
      </c>
      <c r="E26" s="27">
        <v>1</v>
      </c>
      <c r="F26" s="8">
        <v>75.599999999999994</v>
      </c>
      <c r="G26" s="46">
        <f t="shared" si="4"/>
        <v>45.359999999999992</v>
      </c>
      <c r="H26" s="46">
        <f t="shared" si="5"/>
        <v>77.807999999999993</v>
      </c>
      <c r="I26" s="7" t="s">
        <v>577</v>
      </c>
    </row>
    <row r="27" spans="1:9" ht="30" customHeight="1">
      <c r="A27" s="6" t="s">
        <v>22</v>
      </c>
      <c r="B27" s="28" t="s">
        <v>510</v>
      </c>
      <c r="C27" s="8">
        <v>71.680000000000007</v>
      </c>
      <c r="D27" s="46">
        <f t="shared" si="3"/>
        <v>28.672000000000004</v>
      </c>
      <c r="E27" s="27">
        <v>5</v>
      </c>
      <c r="F27" s="8">
        <v>81.400000000000006</v>
      </c>
      <c r="G27" s="46">
        <f t="shared" si="4"/>
        <v>48.84</v>
      </c>
      <c r="H27" s="46">
        <f t="shared" si="5"/>
        <v>77.512</v>
      </c>
      <c r="I27" s="7" t="s">
        <v>577</v>
      </c>
    </row>
    <row r="28" spans="1:9" ht="30" customHeight="1">
      <c r="A28" s="6" t="s">
        <v>38</v>
      </c>
      <c r="B28" s="28" t="s">
        <v>514</v>
      </c>
      <c r="C28" s="8">
        <v>68.239999999999995</v>
      </c>
      <c r="D28" s="46">
        <f t="shared" si="3"/>
        <v>27.295999999999999</v>
      </c>
      <c r="E28" s="27">
        <v>13</v>
      </c>
      <c r="F28" s="8">
        <v>83.6</v>
      </c>
      <c r="G28" s="46">
        <f t="shared" si="4"/>
        <v>50.16</v>
      </c>
      <c r="H28" s="46">
        <f t="shared" si="5"/>
        <v>77.455999999999989</v>
      </c>
      <c r="I28" s="7" t="s">
        <v>577</v>
      </c>
    </row>
    <row r="29" spans="1:9" ht="30" customHeight="1">
      <c r="A29" s="6" t="s">
        <v>17</v>
      </c>
      <c r="B29" s="28" t="s">
        <v>509</v>
      </c>
      <c r="C29" s="8">
        <v>73.400000000000006</v>
      </c>
      <c r="D29" s="46">
        <f t="shared" si="3"/>
        <v>29.360000000000003</v>
      </c>
      <c r="E29" s="27">
        <v>8</v>
      </c>
      <c r="F29" s="8">
        <v>79.2</v>
      </c>
      <c r="G29" s="46">
        <f t="shared" si="4"/>
        <v>47.52</v>
      </c>
      <c r="H29" s="46">
        <f t="shared" si="5"/>
        <v>76.88000000000001</v>
      </c>
      <c r="I29" s="7" t="s">
        <v>577</v>
      </c>
    </row>
    <row r="30" spans="1:9" ht="30" customHeight="1">
      <c r="A30" s="6" t="s">
        <v>41</v>
      </c>
      <c r="B30" s="28" t="s">
        <v>515</v>
      </c>
      <c r="C30" s="8">
        <v>68.239999999999995</v>
      </c>
      <c r="D30" s="46">
        <f t="shared" si="3"/>
        <v>27.295999999999999</v>
      </c>
      <c r="E30" s="27">
        <v>10</v>
      </c>
      <c r="F30" s="8">
        <v>82.2</v>
      </c>
      <c r="G30" s="46">
        <f t="shared" si="4"/>
        <v>49.32</v>
      </c>
      <c r="H30" s="46">
        <f t="shared" si="5"/>
        <v>76.616</v>
      </c>
      <c r="I30" s="7" t="s">
        <v>577</v>
      </c>
    </row>
    <row r="31" spans="1:9" ht="30" customHeight="1">
      <c r="A31" s="6" t="s">
        <v>33</v>
      </c>
      <c r="B31" s="28" t="s">
        <v>513</v>
      </c>
      <c r="C31" s="8">
        <v>69.12</v>
      </c>
      <c r="D31" s="46">
        <f t="shared" si="3"/>
        <v>27.648000000000003</v>
      </c>
      <c r="E31" s="27">
        <v>3</v>
      </c>
      <c r="F31" s="8">
        <v>81.2</v>
      </c>
      <c r="G31" s="46">
        <f t="shared" si="4"/>
        <v>48.72</v>
      </c>
      <c r="H31" s="46">
        <f t="shared" si="5"/>
        <v>76.367999999999995</v>
      </c>
      <c r="I31" s="7" t="s">
        <v>577</v>
      </c>
    </row>
    <row r="32" spans="1:9" ht="30" customHeight="1">
      <c r="A32" s="6" t="s">
        <v>25</v>
      </c>
      <c r="B32" s="28" t="s">
        <v>512</v>
      </c>
      <c r="C32" s="8">
        <v>71.239999999999995</v>
      </c>
      <c r="D32" s="46">
        <f t="shared" si="3"/>
        <v>28.495999999999999</v>
      </c>
      <c r="E32" s="27">
        <v>11</v>
      </c>
      <c r="F32" s="8">
        <v>79.400000000000006</v>
      </c>
      <c r="G32" s="46">
        <f t="shared" si="4"/>
        <v>47.64</v>
      </c>
      <c r="H32" s="46">
        <f t="shared" si="5"/>
        <v>76.135999999999996</v>
      </c>
      <c r="I32" s="8"/>
    </row>
    <row r="33" spans="1:9" ht="30" customHeight="1">
      <c r="A33" s="6" t="s">
        <v>46</v>
      </c>
      <c r="B33" s="28" t="s">
        <v>516</v>
      </c>
      <c r="C33" s="8">
        <v>67.239999999999995</v>
      </c>
      <c r="D33" s="46">
        <f t="shared" si="3"/>
        <v>26.896000000000001</v>
      </c>
      <c r="E33" s="27">
        <v>4</v>
      </c>
      <c r="F33" s="8">
        <v>81.599999999999994</v>
      </c>
      <c r="G33" s="46">
        <f t="shared" si="4"/>
        <v>48.959999999999994</v>
      </c>
      <c r="H33" s="46">
        <f t="shared" si="5"/>
        <v>75.855999999999995</v>
      </c>
      <c r="I33" s="8"/>
    </row>
    <row r="34" spans="1:9" ht="30" customHeight="1">
      <c r="A34" s="6" t="s">
        <v>51</v>
      </c>
      <c r="B34" s="28" t="s">
        <v>518</v>
      </c>
      <c r="C34" s="8">
        <v>66.959999999999994</v>
      </c>
      <c r="D34" s="46">
        <f t="shared" si="3"/>
        <v>26.783999999999999</v>
      </c>
      <c r="E34" s="27">
        <v>7</v>
      </c>
      <c r="F34" s="8">
        <v>81.400000000000006</v>
      </c>
      <c r="G34" s="46">
        <f t="shared" si="4"/>
        <v>48.84</v>
      </c>
      <c r="H34" s="46">
        <f t="shared" si="5"/>
        <v>75.623999999999995</v>
      </c>
      <c r="I34" s="8"/>
    </row>
    <row r="35" spans="1:9" ht="30" customHeight="1">
      <c r="A35" s="6" t="s">
        <v>30</v>
      </c>
      <c r="B35" s="28" t="s">
        <v>511</v>
      </c>
      <c r="C35" s="8">
        <v>69.8</v>
      </c>
      <c r="D35" s="46">
        <f t="shared" si="3"/>
        <v>27.92</v>
      </c>
      <c r="E35" s="27">
        <v>14</v>
      </c>
      <c r="F35" s="8">
        <v>79</v>
      </c>
      <c r="G35" s="46">
        <f t="shared" si="4"/>
        <v>47.4</v>
      </c>
      <c r="H35" s="46">
        <f t="shared" si="5"/>
        <v>75.319999999999993</v>
      </c>
      <c r="I35" s="8"/>
    </row>
    <row r="36" spans="1:9" ht="30" customHeight="1">
      <c r="A36" s="6" t="s">
        <v>49</v>
      </c>
      <c r="B36" s="28" t="s">
        <v>517</v>
      </c>
      <c r="C36" s="8">
        <v>66.959999999999994</v>
      </c>
      <c r="D36" s="46">
        <f t="shared" si="3"/>
        <v>26.783999999999999</v>
      </c>
      <c r="E36" s="27">
        <v>12</v>
      </c>
      <c r="F36" s="8">
        <v>79.8</v>
      </c>
      <c r="G36" s="46">
        <f t="shared" si="4"/>
        <v>47.879999999999995</v>
      </c>
      <c r="H36" s="46">
        <f t="shared" si="5"/>
        <v>74.663999999999987</v>
      </c>
      <c r="I36" s="8"/>
    </row>
    <row r="37" spans="1:9" ht="30" customHeight="1">
      <c r="A37" s="6" t="s">
        <v>9</v>
      </c>
      <c r="B37" s="28" t="s">
        <v>507</v>
      </c>
      <c r="C37" s="8">
        <v>75.400000000000006</v>
      </c>
      <c r="D37" s="46">
        <f t="shared" si="3"/>
        <v>30.160000000000004</v>
      </c>
      <c r="E37" s="28" t="s">
        <v>574</v>
      </c>
      <c r="F37" s="8">
        <v>0</v>
      </c>
      <c r="G37" s="46">
        <f t="shared" si="4"/>
        <v>0</v>
      </c>
      <c r="H37" s="46">
        <f t="shared" si="5"/>
        <v>30.160000000000004</v>
      </c>
      <c r="I37" s="8"/>
    </row>
    <row r="38" spans="1:9" ht="30" customHeight="1">
      <c r="A38" s="6" t="s">
        <v>14</v>
      </c>
      <c r="B38" s="28" t="s">
        <v>508</v>
      </c>
      <c r="C38" s="8">
        <v>73.959999999999994</v>
      </c>
      <c r="D38" s="46">
        <f t="shared" si="3"/>
        <v>29.584</v>
      </c>
      <c r="E38" s="28" t="s">
        <v>574</v>
      </c>
      <c r="F38" s="8">
        <v>0</v>
      </c>
      <c r="G38" s="46">
        <f t="shared" si="4"/>
        <v>0</v>
      </c>
      <c r="H38" s="46">
        <f t="shared" si="5"/>
        <v>29.584</v>
      </c>
      <c r="I38" s="8"/>
    </row>
    <row r="39" spans="1:9" ht="30" customHeight="1">
      <c r="A39" s="37"/>
      <c r="B39" s="40"/>
      <c r="C39" s="39"/>
      <c r="D39" s="54"/>
      <c r="E39" s="40"/>
      <c r="F39" s="39"/>
      <c r="G39" s="54"/>
      <c r="H39" s="54"/>
      <c r="I39" s="39"/>
    </row>
    <row r="40" spans="1:9" ht="30" customHeight="1">
      <c r="A40" s="37"/>
      <c r="B40" s="40"/>
      <c r="C40" s="39"/>
      <c r="D40" s="54"/>
      <c r="E40" s="40"/>
      <c r="F40" s="39"/>
      <c r="G40" s="54"/>
      <c r="H40" s="54"/>
      <c r="I40" s="39"/>
    </row>
    <row r="41" spans="1:9" ht="30" customHeight="1">
      <c r="A41" s="37"/>
      <c r="B41" s="40"/>
      <c r="C41" s="39"/>
      <c r="D41" s="54"/>
      <c r="E41" s="40"/>
      <c r="F41" s="39"/>
      <c r="G41" s="54"/>
      <c r="H41" s="54"/>
      <c r="I41" s="39"/>
    </row>
    <row r="42" spans="1:9" ht="30" customHeight="1">
      <c r="A42" s="37"/>
      <c r="B42" s="40"/>
      <c r="C42" s="39"/>
      <c r="D42" s="54"/>
      <c r="E42" s="40"/>
      <c r="F42" s="39"/>
      <c r="G42" s="54"/>
      <c r="H42" s="54"/>
      <c r="I42" s="39"/>
    </row>
    <row r="43" spans="1:9" ht="30" customHeight="1">
      <c r="A43" s="37"/>
      <c r="B43" s="40"/>
      <c r="C43" s="39"/>
      <c r="D43" s="54"/>
      <c r="E43" s="40"/>
      <c r="F43" s="39"/>
      <c r="G43" s="54"/>
      <c r="H43" s="54"/>
      <c r="I43" s="39"/>
    </row>
    <row r="44" spans="1:9" ht="30" customHeight="1">
      <c r="A44" s="37"/>
      <c r="B44" s="40"/>
      <c r="C44" s="39"/>
      <c r="D44" s="54"/>
      <c r="E44" s="40"/>
      <c r="F44" s="39"/>
      <c r="G44" s="54"/>
      <c r="H44" s="54"/>
      <c r="I44" s="39"/>
    </row>
    <row r="45" spans="1:9" ht="57.75" customHeight="1">
      <c r="A45" s="62" t="s">
        <v>476</v>
      </c>
      <c r="B45" s="62"/>
      <c r="C45" s="62"/>
      <c r="D45" s="62"/>
      <c r="E45" s="62"/>
      <c r="F45" s="62"/>
      <c r="G45" s="62"/>
      <c r="H45" s="62"/>
      <c r="I45" s="62"/>
    </row>
    <row r="46" spans="1:9" s="5" customFormat="1" ht="27.75" customHeight="1">
      <c r="A46" s="2" t="s">
        <v>300</v>
      </c>
      <c r="B46" s="33" t="s">
        <v>470</v>
      </c>
      <c r="C46" s="2" t="s">
        <v>471</v>
      </c>
      <c r="D46" s="50">
        <v>0.4</v>
      </c>
      <c r="E46" s="26" t="s">
        <v>686</v>
      </c>
      <c r="F46" s="4" t="s">
        <v>687</v>
      </c>
      <c r="G46" s="50">
        <v>0.6</v>
      </c>
      <c r="H46" s="51" t="s">
        <v>472</v>
      </c>
      <c r="I46" s="3" t="s">
        <v>301</v>
      </c>
    </row>
    <row r="47" spans="1:9" ht="30" customHeight="1">
      <c r="A47" s="6" t="s">
        <v>302</v>
      </c>
      <c r="B47" s="28" t="s">
        <v>519</v>
      </c>
      <c r="C47" s="8">
        <v>80.12</v>
      </c>
      <c r="D47" s="46">
        <f t="shared" ref="D47:D60" si="6">C47*0.4</f>
        <v>32.048000000000002</v>
      </c>
      <c r="E47" s="27">
        <v>12</v>
      </c>
      <c r="F47" s="8">
        <v>79.8</v>
      </c>
      <c r="G47" s="46">
        <f t="shared" ref="G47:G60" si="7">F47*0.6</f>
        <v>47.879999999999995</v>
      </c>
      <c r="H47" s="46">
        <f t="shared" ref="H47:H60" si="8">D47+G47</f>
        <v>79.927999999999997</v>
      </c>
      <c r="I47" s="7" t="s">
        <v>576</v>
      </c>
    </row>
    <row r="48" spans="1:9" ht="30" customHeight="1">
      <c r="A48" s="6" t="s">
        <v>305</v>
      </c>
      <c r="B48" s="28" t="s">
        <v>522</v>
      </c>
      <c r="C48" s="8">
        <v>74.12</v>
      </c>
      <c r="D48" s="46">
        <f t="shared" si="6"/>
        <v>29.648000000000003</v>
      </c>
      <c r="E48" s="27">
        <v>13</v>
      </c>
      <c r="F48" s="8">
        <v>81.599999999999994</v>
      </c>
      <c r="G48" s="46">
        <f t="shared" si="7"/>
        <v>48.959999999999994</v>
      </c>
      <c r="H48" s="46">
        <f t="shared" si="8"/>
        <v>78.608000000000004</v>
      </c>
      <c r="I48" s="7" t="s">
        <v>576</v>
      </c>
    </row>
    <row r="49" spans="1:9" ht="30" customHeight="1">
      <c r="A49" s="6" t="s">
        <v>304</v>
      </c>
      <c r="B49" s="28" t="s">
        <v>521</v>
      </c>
      <c r="C49" s="8">
        <v>74.680000000000007</v>
      </c>
      <c r="D49" s="46">
        <f t="shared" si="6"/>
        <v>29.872000000000003</v>
      </c>
      <c r="E49" s="27">
        <v>4</v>
      </c>
      <c r="F49" s="8">
        <v>79.8</v>
      </c>
      <c r="G49" s="46">
        <f t="shared" si="7"/>
        <v>47.879999999999995</v>
      </c>
      <c r="H49" s="46">
        <f t="shared" si="8"/>
        <v>77.751999999999995</v>
      </c>
      <c r="I49" s="7" t="s">
        <v>576</v>
      </c>
    </row>
    <row r="50" spans="1:9" ht="30" customHeight="1">
      <c r="A50" s="6" t="s">
        <v>312</v>
      </c>
      <c r="B50" s="28" t="s">
        <v>529</v>
      </c>
      <c r="C50" s="8">
        <v>68.239999999999995</v>
      </c>
      <c r="D50" s="46">
        <f t="shared" si="6"/>
        <v>27.295999999999999</v>
      </c>
      <c r="E50" s="27">
        <v>14</v>
      </c>
      <c r="F50" s="8">
        <v>80.8</v>
      </c>
      <c r="G50" s="46">
        <f t="shared" si="7"/>
        <v>48.48</v>
      </c>
      <c r="H50" s="46">
        <f t="shared" si="8"/>
        <v>75.775999999999996</v>
      </c>
      <c r="I50" s="7" t="s">
        <v>576</v>
      </c>
    </row>
    <row r="51" spans="1:9" ht="30" customHeight="1">
      <c r="A51" s="6" t="s">
        <v>311</v>
      </c>
      <c r="B51" s="28" t="s">
        <v>528</v>
      </c>
      <c r="C51" s="8">
        <v>68.400000000000006</v>
      </c>
      <c r="D51" s="46">
        <f t="shared" si="6"/>
        <v>27.360000000000003</v>
      </c>
      <c r="E51" s="27">
        <v>2</v>
      </c>
      <c r="F51" s="8">
        <v>80.599999999999994</v>
      </c>
      <c r="G51" s="46">
        <f t="shared" si="7"/>
        <v>48.359999999999992</v>
      </c>
      <c r="H51" s="46">
        <f t="shared" si="8"/>
        <v>75.72</v>
      </c>
      <c r="I51" s="7" t="s">
        <v>576</v>
      </c>
    </row>
    <row r="52" spans="1:9" ht="30" customHeight="1">
      <c r="A52" s="6" t="s">
        <v>307</v>
      </c>
      <c r="B52" s="28" t="s">
        <v>524</v>
      </c>
      <c r="C52" s="8">
        <v>71.959999999999994</v>
      </c>
      <c r="D52" s="46">
        <f t="shared" si="6"/>
        <v>28.783999999999999</v>
      </c>
      <c r="E52" s="27">
        <v>1</v>
      </c>
      <c r="F52" s="8">
        <v>77.8</v>
      </c>
      <c r="G52" s="46">
        <f t="shared" si="7"/>
        <v>46.68</v>
      </c>
      <c r="H52" s="46">
        <f t="shared" si="8"/>
        <v>75.463999999999999</v>
      </c>
      <c r="I52" s="7" t="s">
        <v>576</v>
      </c>
    </row>
    <row r="53" spans="1:9" ht="30" customHeight="1">
      <c r="A53" s="6" t="s">
        <v>314</v>
      </c>
      <c r="B53" s="28" t="s">
        <v>531</v>
      </c>
      <c r="C53" s="8">
        <v>66.8</v>
      </c>
      <c r="D53" s="46">
        <f t="shared" si="6"/>
        <v>26.72</v>
      </c>
      <c r="E53" s="27">
        <v>7</v>
      </c>
      <c r="F53" s="8">
        <v>79.8</v>
      </c>
      <c r="G53" s="46">
        <f t="shared" si="7"/>
        <v>47.879999999999995</v>
      </c>
      <c r="H53" s="46">
        <f t="shared" si="8"/>
        <v>74.599999999999994</v>
      </c>
      <c r="I53" s="7" t="s">
        <v>576</v>
      </c>
    </row>
    <row r="54" spans="1:9" ht="30" customHeight="1">
      <c r="A54" s="6" t="s">
        <v>313</v>
      </c>
      <c r="B54" s="28" t="s">
        <v>530</v>
      </c>
      <c r="C54" s="8">
        <v>67.239999999999995</v>
      </c>
      <c r="D54" s="46">
        <f t="shared" si="6"/>
        <v>26.896000000000001</v>
      </c>
      <c r="E54" s="27">
        <v>5</v>
      </c>
      <c r="F54" s="8">
        <v>77</v>
      </c>
      <c r="G54" s="46">
        <f t="shared" si="7"/>
        <v>46.199999999999996</v>
      </c>
      <c r="H54" s="46">
        <f t="shared" si="8"/>
        <v>73.096000000000004</v>
      </c>
      <c r="I54" s="8"/>
    </row>
    <row r="55" spans="1:9" ht="30" customHeight="1">
      <c r="A55" s="6" t="s">
        <v>315</v>
      </c>
      <c r="B55" s="28" t="s">
        <v>532</v>
      </c>
      <c r="C55" s="8">
        <v>66.680000000000007</v>
      </c>
      <c r="D55" s="46">
        <f t="shared" si="6"/>
        <v>26.672000000000004</v>
      </c>
      <c r="E55" s="27">
        <v>6</v>
      </c>
      <c r="F55" s="8">
        <v>75</v>
      </c>
      <c r="G55" s="46">
        <f t="shared" si="7"/>
        <v>45</v>
      </c>
      <c r="H55" s="46">
        <f t="shared" si="8"/>
        <v>71.671999999999997</v>
      </c>
      <c r="I55" s="8"/>
    </row>
    <row r="56" spans="1:9" ht="30" customHeight="1">
      <c r="A56" s="6" t="s">
        <v>303</v>
      </c>
      <c r="B56" s="28" t="s">
        <v>520</v>
      </c>
      <c r="C56" s="8">
        <v>76.239999999999995</v>
      </c>
      <c r="D56" s="46">
        <f t="shared" si="6"/>
        <v>30.495999999999999</v>
      </c>
      <c r="E56" s="28" t="s">
        <v>574</v>
      </c>
      <c r="F56" s="8">
        <v>0</v>
      </c>
      <c r="G56" s="46">
        <f t="shared" si="7"/>
        <v>0</v>
      </c>
      <c r="H56" s="46">
        <f t="shared" si="8"/>
        <v>30.495999999999999</v>
      </c>
      <c r="I56" s="8"/>
    </row>
    <row r="57" spans="1:9" ht="30" customHeight="1">
      <c r="A57" s="6" t="s">
        <v>306</v>
      </c>
      <c r="B57" s="28" t="s">
        <v>523</v>
      </c>
      <c r="C57" s="8">
        <v>72.8</v>
      </c>
      <c r="D57" s="46">
        <f t="shared" si="6"/>
        <v>29.12</v>
      </c>
      <c r="E57" s="28" t="s">
        <v>574</v>
      </c>
      <c r="F57" s="8">
        <v>0</v>
      </c>
      <c r="G57" s="46">
        <f t="shared" si="7"/>
        <v>0</v>
      </c>
      <c r="H57" s="46">
        <f t="shared" si="8"/>
        <v>29.12</v>
      </c>
      <c r="I57" s="8"/>
    </row>
    <row r="58" spans="1:9" ht="30" customHeight="1">
      <c r="A58" s="6" t="s">
        <v>308</v>
      </c>
      <c r="B58" s="28" t="s">
        <v>525</v>
      </c>
      <c r="C58" s="8">
        <v>70.959999999999994</v>
      </c>
      <c r="D58" s="46">
        <f t="shared" si="6"/>
        <v>28.384</v>
      </c>
      <c r="E58" s="28" t="s">
        <v>574</v>
      </c>
      <c r="F58" s="8">
        <v>0</v>
      </c>
      <c r="G58" s="46">
        <f t="shared" si="7"/>
        <v>0</v>
      </c>
      <c r="H58" s="46">
        <f t="shared" si="8"/>
        <v>28.384</v>
      </c>
      <c r="I58" s="8"/>
    </row>
    <row r="59" spans="1:9" ht="30" customHeight="1">
      <c r="A59" s="6" t="s">
        <v>309</v>
      </c>
      <c r="B59" s="28" t="s">
        <v>526</v>
      </c>
      <c r="C59" s="8">
        <v>69.959999999999994</v>
      </c>
      <c r="D59" s="46">
        <f t="shared" si="6"/>
        <v>27.983999999999998</v>
      </c>
      <c r="E59" s="28" t="s">
        <v>574</v>
      </c>
      <c r="F59" s="8">
        <v>0</v>
      </c>
      <c r="G59" s="46">
        <f t="shared" si="7"/>
        <v>0</v>
      </c>
      <c r="H59" s="46">
        <f t="shared" si="8"/>
        <v>27.983999999999998</v>
      </c>
      <c r="I59" s="8"/>
    </row>
    <row r="60" spans="1:9" ht="30" customHeight="1">
      <c r="A60" s="6" t="s">
        <v>310</v>
      </c>
      <c r="B60" s="28" t="s">
        <v>527</v>
      </c>
      <c r="C60" s="8">
        <v>69.12</v>
      </c>
      <c r="D60" s="46">
        <f t="shared" si="6"/>
        <v>27.648000000000003</v>
      </c>
      <c r="E60" s="28" t="s">
        <v>574</v>
      </c>
      <c r="F60" s="8">
        <v>0</v>
      </c>
      <c r="G60" s="46">
        <f t="shared" si="7"/>
        <v>0</v>
      </c>
      <c r="H60" s="46">
        <f t="shared" si="8"/>
        <v>27.648000000000003</v>
      </c>
      <c r="I60" s="8"/>
    </row>
    <row r="61" spans="1:9" ht="30" customHeight="1">
      <c r="A61" s="37"/>
      <c r="B61" s="40"/>
      <c r="C61" s="39"/>
      <c r="D61" s="54"/>
      <c r="E61" s="40"/>
      <c r="F61" s="39"/>
      <c r="G61" s="54"/>
      <c r="H61" s="54"/>
      <c r="I61" s="39"/>
    </row>
    <row r="62" spans="1:9" ht="30" customHeight="1">
      <c r="A62" s="37"/>
      <c r="B62" s="40"/>
      <c r="C62" s="39"/>
      <c r="D62" s="54"/>
      <c r="E62" s="40"/>
      <c r="F62" s="39"/>
      <c r="G62" s="54"/>
      <c r="H62" s="54"/>
      <c r="I62" s="39"/>
    </row>
    <row r="63" spans="1:9" ht="30" customHeight="1">
      <c r="A63" s="37"/>
      <c r="B63" s="40"/>
      <c r="C63" s="39"/>
      <c r="D63" s="54"/>
      <c r="E63" s="40"/>
      <c r="F63" s="39"/>
      <c r="G63" s="54"/>
      <c r="H63" s="54"/>
      <c r="I63" s="39"/>
    </row>
    <row r="64" spans="1:9" ht="30" customHeight="1">
      <c r="A64" s="37"/>
      <c r="B64" s="40"/>
      <c r="C64" s="39"/>
      <c r="D64" s="54"/>
      <c r="E64" s="40"/>
      <c r="F64" s="39"/>
      <c r="G64" s="54"/>
      <c r="H64" s="54"/>
      <c r="I64" s="39"/>
    </row>
    <row r="65" spans="1:9" ht="30" customHeight="1">
      <c r="A65" s="37"/>
      <c r="B65" s="40"/>
      <c r="C65" s="39"/>
      <c r="D65" s="54"/>
      <c r="E65" s="40"/>
      <c r="F65" s="39"/>
      <c r="G65" s="54"/>
      <c r="H65" s="54"/>
      <c r="I65" s="39"/>
    </row>
    <row r="66" spans="1:9" ht="30" customHeight="1">
      <c r="A66" s="37"/>
      <c r="B66" s="40"/>
      <c r="C66" s="39"/>
      <c r="D66" s="54"/>
      <c r="E66" s="40"/>
      <c r="F66" s="39"/>
      <c r="G66" s="54"/>
      <c r="H66" s="54"/>
      <c r="I66" s="39"/>
    </row>
    <row r="67" spans="1:9" ht="56.25" customHeight="1">
      <c r="A67" s="62" t="s">
        <v>477</v>
      </c>
      <c r="B67" s="62"/>
      <c r="C67" s="62"/>
      <c r="D67" s="62"/>
      <c r="E67" s="62"/>
      <c r="F67" s="62"/>
      <c r="G67" s="62"/>
      <c r="H67" s="62"/>
      <c r="I67" s="62"/>
    </row>
    <row r="68" spans="1:9" s="5" customFormat="1" ht="27.75" customHeight="1">
      <c r="A68" s="2" t="s">
        <v>300</v>
      </c>
      <c r="B68" s="33" t="s">
        <v>470</v>
      </c>
      <c r="C68" s="2" t="s">
        <v>471</v>
      </c>
      <c r="D68" s="50">
        <v>0.4</v>
      </c>
      <c r="E68" s="26" t="s">
        <v>686</v>
      </c>
      <c r="F68" s="4" t="s">
        <v>687</v>
      </c>
      <c r="G68" s="50">
        <v>0.6</v>
      </c>
      <c r="H68" s="51" t="s">
        <v>472</v>
      </c>
      <c r="I68" s="3" t="s">
        <v>301</v>
      </c>
    </row>
    <row r="69" spans="1:9" ht="30" customHeight="1">
      <c r="A69" s="6" t="s">
        <v>2</v>
      </c>
      <c r="B69" s="28" t="s">
        <v>533</v>
      </c>
      <c r="C69" s="8">
        <v>79.680000000000007</v>
      </c>
      <c r="D69" s="46">
        <f t="shared" ref="D69:D82" si="9">C69*0.4</f>
        <v>31.872000000000003</v>
      </c>
      <c r="E69" s="27">
        <v>2</v>
      </c>
      <c r="F69" s="8">
        <v>80.599999999999994</v>
      </c>
      <c r="G69" s="46">
        <f t="shared" ref="G69:G82" si="10">F69*0.6</f>
        <v>48.359999999999992</v>
      </c>
      <c r="H69" s="46">
        <f t="shared" ref="H69:H82" si="11">D69+G69</f>
        <v>80.231999999999999</v>
      </c>
      <c r="I69" s="7" t="s">
        <v>577</v>
      </c>
    </row>
    <row r="70" spans="1:9" ht="30" customHeight="1">
      <c r="A70" s="6" t="s">
        <v>5</v>
      </c>
      <c r="B70" s="28" t="s">
        <v>534</v>
      </c>
      <c r="C70" s="8">
        <v>76.52</v>
      </c>
      <c r="D70" s="46">
        <f t="shared" si="9"/>
        <v>30.608000000000001</v>
      </c>
      <c r="E70" s="27">
        <v>8</v>
      </c>
      <c r="F70" s="8">
        <v>82.2</v>
      </c>
      <c r="G70" s="46">
        <f t="shared" si="10"/>
        <v>49.32</v>
      </c>
      <c r="H70" s="46">
        <f t="shared" si="11"/>
        <v>79.927999999999997</v>
      </c>
      <c r="I70" s="7" t="s">
        <v>577</v>
      </c>
    </row>
    <row r="71" spans="1:9" ht="30" customHeight="1">
      <c r="A71" s="6" t="s">
        <v>21</v>
      </c>
      <c r="B71" s="28" t="s">
        <v>538</v>
      </c>
      <c r="C71" s="8">
        <v>72.400000000000006</v>
      </c>
      <c r="D71" s="46">
        <f t="shared" si="9"/>
        <v>28.960000000000004</v>
      </c>
      <c r="E71" s="27">
        <v>7</v>
      </c>
      <c r="F71" s="8">
        <v>80.599999999999994</v>
      </c>
      <c r="G71" s="46">
        <f t="shared" si="10"/>
        <v>48.359999999999992</v>
      </c>
      <c r="H71" s="46">
        <f t="shared" si="11"/>
        <v>77.319999999999993</v>
      </c>
      <c r="I71" s="7" t="s">
        <v>577</v>
      </c>
    </row>
    <row r="72" spans="1:9" ht="30" customHeight="1">
      <c r="A72" s="6" t="s">
        <v>26</v>
      </c>
      <c r="B72" s="28" t="s">
        <v>539</v>
      </c>
      <c r="C72" s="8">
        <v>70.8</v>
      </c>
      <c r="D72" s="46">
        <f t="shared" si="9"/>
        <v>28.32</v>
      </c>
      <c r="E72" s="27">
        <v>6</v>
      </c>
      <c r="F72" s="8">
        <v>79</v>
      </c>
      <c r="G72" s="46">
        <f t="shared" si="10"/>
        <v>47.4</v>
      </c>
      <c r="H72" s="46">
        <f t="shared" si="11"/>
        <v>75.72</v>
      </c>
      <c r="I72" s="7" t="s">
        <v>577</v>
      </c>
    </row>
    <row r="73" spans="1:9" ht="30" customHeight="1">
      <c r="A73" s="6" t="s">
        <v>53</v>
      </c>
      <c r="B73" s="28" t="s">
        <v>546</v>
      </c>
      <c r="C73" s="8">
        <v>66.52</v>
      </c>
      <c r="D73" s="46">
        <f t="shared" si="9"/>
        <v>26.608000000000001</v>
      </c>
      <c r="E73" s="27">
        <v>9</v>
      </c>
      <c r="F73" s="8">
        <v>81.8</v>
      </c>
      <c r="G73" s="46">
        <f t="shared" si="10"/>
        <v>49.08</v>
      </c>
      <c r="H73" s="46">
        <f t="shared" si="11"/>
        <v>75.688000000000002</v>
      </c>
      <c r="I73" s="7" t="s">
        <v>577</v>
      </c>
    </row>
    <row r="74" spans="1:9" ht="30" customHeight="1">
      <c r="A74" s="6" t="s">
        <v>13</v>
      </c>
      <c r="B74" s="28" t="s">
        <v>536</v>
      </c>
      <c r="C74" s="8">
        <v>74.239999999999995</v>
      </c>
      <c r="D74" s="46">
        <f t="shared" si="9"/>
        <v>29.695999999999998</v>
      </c>
      <c r="E74" s="27">
        <v>11</v>
      </c>
      <c r="F74" s="8">
        <v>76.400000000000006</v>
      </c>
      <c r="G74" s="46">
        <f t="shared" si="10"/>
        <v>45.84</v>
      </c>
      <c r="H74" s="46">
        <f t="shared" si="11"/>
        <v>75.536000000000001</v>
      </c>
      <c r="I74" s="7" t="s">
        <v>577</v>
      </c>
    </row>
    <row r="75" spans="1:9" ht="30" customHeight="1">
      <c r="A75" s="6" t="s">
        <v>42</v>
      </c>
      <c r="B75" s="28" t="s">
        <v>543</v>
      </c>
      <c r="C75" s="8">
        <v>68.12</v>
      </c>
      <c r="D75" s="46">
        <f t="shared" si="9"/>
        <v>27.248000000000005</v>
      </c>
      <c r="E75" s="27">
        <v>14</v>
      </c>
      <c r="F75" s="8">
        <v>80.2</v>
      </c>
      <c r="G75" s="46">
        <f t="shared" si="10"/>
        <v>48.12</v>
      </c>
      <c r="H75" s="46">
        <f t="shared" si="11"/>
        <v>75.367999999999995</v>
      </c>
      <c r="I75" s="7" t="s">
        <v>577</v>
      </c>
    </row>
    <row r="76" spans="1:9" ht="30" customHeight="1">
      <c r="A76" s="6" t="s">
        <v>18</v>
      </c>
      <c r="B76" s="28" t="s">
        <v>537</v>
      </c>
      <c r="C76" s="8">
        <v>72.680000000000007</v>
      </c>
      <c r="D76" s="46">
        <f t="shared" si="9"/>
        <v>29.072000000000003</v>
      </c>
      <c r="E76" s="27">
        <v>5</v>
      </c>
      <c r="F76" s="8">
        <v>76.2</v>
      </c>
      <c r="G76" s="46">
        <f t="shared" si="10"/>
        <v>45.72</v>
      </c>
      <c r="H76" s="46">
        <f t="shared" si="11"/>
        <v>74.792000000000002</v>
      </c>
      <c r="I76" s="7"/>
    </row>
    <row r="77" spans="1:9" ht="30" customHeight="1">
      <c r="A77" s="6" t="s">
        <v>45</v>
      </c>
      <c r="B77" s="28" t="s">
        <v>544</v>
      </c>
      <c r="C77" s="8">
        <v>67.52</v>
      </c>
      <c r="D77" s="46">
        <f t="shared" si="9"/>
        <v>27.007999999999999</v>
      </c>
      <c r="E77" s="27">
        <v>10</v>
      </c>
      <c r="F77" s="8">
        <v>79.599999999999994</v>
      </c>
      <c r="G77" s="46">
        <f t="shared" si="10"/>
        <v>47.76</v>
      </c>
      <c r="H77" s="46">
        <f t="shared" si="11"/>
        <v>74.768000000000001</v>
      </c>
      <c r="I77" s="7"/>
    </row>
    <row r="78" spans="1:9" ht="30" customHeight="1">
      <c r="A78" s="6" t="s">
        <v>34</v>
      </c>
      <c r="B78" s="28" t="s">
        <v>541</v>
      </c>
      <c r="C78" s="8">
        <v>68.959999999999994</v>
      </c>
      <c r="D78" s="46">
        <f t="shared" si="9"/>
        <v>27.584</v>
      </c>
      <c r="E78" s="27">
        <v>3</v>
      </c>
      <c r="F78" s="8">
        <v>77.400000000000006</v>
      </c>
      <c r="G78" s="46">
        <f t="shared" si="10"/>
        <v>46.440000000000005</v>
      </c>
      <c r="H78" s="46">
        <f t="shared" si="11"/>
        <v>74.024000000000001</v>
      </c>
      <c r="I78" s="7"/>
    </row>
    <row r="79" spans="1:9" ht="30" customHeight="1">
      <c r="A79" s="6" t="s">
        <v>37</v>
      </c>
      <c r="B79" s="28" t="s">
        <v>542</v>
      </c>
      <c r="C79" s="8">
        <v>68.400000000000006</v>
      </c>
      <c r="D79" s="46">
        <f t="shared" si="9"/>
        <v>27.360000000000003</v>
      </c>
      <c r="E79" s="27">
        <v>12</v>
      </c>
      <c r="F79" s="8">
        <v>77</v>
      </c>
      <c r="G79" s="46">
        <f t="shared" si="10"/>
        <v>46.199999999999996</v>
      </c>
      <c r="H79" s="46">
        <f t="shared" si="11"/>
        <v>73.56</v>
      </c>
      <c r="I79" s="7"/>
    </row>
    <row r="80" spans="1:9" ht="30" customHeight="1">
      <c r="A80" s="6" t="s">
        <v>10</v>
      </c>
      <c r="B80" s="28" t="s">
        <v>535</v>
      </c>
      <c r="C80" s="8">
        <v>74.52</v>
      </c>
      <c r="D80" s="46">
        <f t="shared" si="9"/>
        <v>29.808</v>
      </c>
      <c r="E80" s="28" t="s">
        <v>574</v>
      </c>
      <c r="F80" s="8">
        <v>0</v>
      </c>
      <c r="G80" s="46">
        <f t="shared" si="10"/>
        <v>0</v>
      </c>
      <c r="H80" s="46">
        <f t="shared" si="11"/>
        <v>29.808</v>
      </c>
      <c r="I80" s="7"/>
    </row>
    <row r="81" spans="1:9" ht="30" customHeight="1">
      <c r="A81" s="6" t="s">
        <v>29</v>
      </c>
      <c r="B81" s="28" t="s">
        <v>540</v>
      </c>
      <c r="C81" s="8">
        <v>70.12</v>
      </c>
      <c r="D81" s="46">
        <f t="shared" si="9"/>
        <v>28.048000000000002</v>
      </c>
      <c r="E81" s="28" t="s">
        <v>575</v>
      </c>
      <c r="F81" s="8">
        <v>0</v>
      </c>
      <c r="G81" s="46">
        <f t="shared" si="10"/>
        <v>0</v>
      </c>
      <c r="H81" s="46">
        <f t="shared" si="11"/>
        <v>28.048000000000002</v>
      </c>
      <c r="I81" s="7"/>
    </row>
    <row r="82" spans="1:9" ht="30" customHeight="1">
      <c r="A82" s="6" t="s">
        <v>52</v>
      </c>
      <c r="B82" s="28" t="s">
        <v>545</v>
      </c>
      <c r="C82" s="8">
        <v>66.64</v>
      </c>
      <c r="D82" s="46">
        <f t="shared" si="9"/>
        <v>26.656000000000002</v>
      </c>
      <c r="E82" s="28" t="s">
        <v>578</v>
      </c>
      <c r="F82" s="8">
        <v>0</v>
      </c>
      <c r="G82" s="46">
        <f t="shared" si="10"/>
        <v>0</v>
      </c>
      <c r="H82" s="46">
        <f t="shared" si="11"/>
        <v>26.656000000000002</v>
      </c>
      <c r="I82" s="7"/>
    </row>
    <row r="83" spans="1:9" ht="30" customHeight="1">
      <c r="A83" s="37"/>
      <c r="B83" s="40"/>
      <c r="C83" s="39"/>
      <c r="D83" s="54"/>
      <c r="E83" s="40"/>
      <c r="F83" s="39"/>
      <c r="G83" s="54"/>
      <c r="H83" s="54"/>
      <c r="I83" s="43"/>
    </row>
    <row r="84" spans="1:9" ht="30" customHeight="1">
      <c r="A84" s="37"/>
      <c r="B84" s="40"/>
      <c r="C84" s="39"/>
      <c r="D84" s="54"/>
      <c r="E84" s="40"/>
      <c r="F84" s="39"/>
      <c r="G84" s="54"/>
      <c r="H84" s="54"/>
      <c r="I84" s="43"/>
    </row>
    <row r="85" spans="1:9" ht="30" customHeight="1">
      <c r="A85" s="37"/>
      <c r="B85" s="40"/>
      <c r="C85" s="39"/>
      <c r="D85" s="54"/>
      <c r="E85" s="40"/>
      <c r="F85" s="39"/>
      <c r="G85" s="54"/>
      <c r="H85" s="54"/>
      <c r="I85" s="43"/>
    </row>
    <row r="86" spans="1:9" ht="30" customHeight="1">
      <c r="A86" s="37"/>
      <c r="B86" s="40"/>
      <c r="C86" s="39"/>
      <c r="D86" s="54"/>
      <c r="E86" s="40"/>
      <c r="F86" s="39"/>
      <c r="G86" s="54"/>
      <c r="H86" s="54"/>
      <c r="I86" s="43"/>
    </row>
    <row r="87" spans="1:9" ht="30" customHeight="1">
      <c r="A87" s="37"/>
      <c r="B87" s="40"/>
      <c r="C87" s="39"/>
      <c r="D87" s="54"/>
      <c r="E87" s="40"/>
      <c r="F87" s="39"/>
      <c r="G87" s="54"/>
      <c r="H87" s="54"/>
      <c r="I87" s="43"/>
    </row>
    <row r="88" spans="1:9" ht="30" customHeight="1">
      <c r="A88" s="37"/>
      <c r="B88" s="40"/>
      <c r="C88" s="39"/>
      <c r="D88" s="54"/>
      <c r="E88" s="40"/>
      <c r="F88" s="39"/>
      <c r="G88" s="54"/>
      <c r="H88" s="54"/>
      <c r="I88" s="43"/>
    </row>
    <row r="89" spans="1:9" ht="56.25" customHeight="1">
      <c r="A89" s="62" t="s">
        <v>478</v>
      </c>
      <c r="B89" s="62"/>
      <c r="C89" s="62"/>
      <c r="D89" s="62"/>
      <c r="E89" s="62"/>
      <c r="F89" s="62"/>
      <c r="G89" s="62"/>
      <c r="H89" s="62"/>
      <c r="I89" s="62"/>
    </row>
    <row r="90" spans="1:9" s="5" customFormat="1" ht="27.75" customHeight="1">
      <c r="A90" s="2" t="s">
        <v>300</v>
      </c>
      <c r="B90" s="33" t="s">
        <v>470</v>
      </c>
      <c r="C90" s="2" t="s">
        <v>471</v>
      </c>
      <c r="D90" s="50">
        <v>0.4</v>
      </c>
      <c r="E90" s="26" t="s">
        <v>686</v>
      </c>
      <c r="F90" s="4" t="s">
        <v>687</v>
      </c>
      <c r="G90" s="50">
        <v>0.6</v>
      </c>
      <c r="H90" s="51" t="s">
        <v>472</v>
      </c>
      <c r="I90" s="3" t="s">
        <v>301</v>
      </c>
    </row>
    <row r="91" spans="1:9" ht="30" customHeight="1">
      <c r="A91" s="6" t="s">
        <v>3</v>
      </c>
      <c r="B91" s="28" t="s">
        <v>547</v>
      </c>
      <c r="C91" s="8">
        <v>79.680000000000007</v>
      </c>
      <c r="D91" s="46">
        <f t="shared" ref="D91:D104" si="12">C91*0.4</f>
        <v>31.872000000000003</v>
      </c>
      <c r="E91" s="27">
        <v>3</v>
      </c>
      <c r="F91" s="8">
        <v>80.599999999999994</v>
      </c>
      <c r="G91" s="46">
        <f t="shared" ref="G91:G104" si="13">F91*0.6</f>
        <v>48.359999999999992</v>
      </c>
      <c r="H91" s="46">
        <f t="shared" ref="H91:H104" si="14">D91+G91</f>
        <v>80.231999999999999</v>
      </c>
      <c r="I91" s="7" t="s">
        <v>580</v>
      </c>
    </row>
    <row r="92" spans="1:9" ht="30" customHeight="1">
      <c r="A92" s="6" t="s">
        <v>20</v>
      </c>
      <c r="B92" s="28" t="s">
        <v>552</v>
      </c>
      <c r="C92" s="8">
        <v>72.52</v>
      </c>
      <c r="D92" s="46">
        <f t="shared" si="12"/>
        <v>29.007999999999999</v>
      </c>
      <c r="E92" s="27">
        <v>13</v>
      </c>
      <c r="F92" s="8">
        <v>83</v>
      </c>
      <c r="G92" s="46">
        <f t="shared" si="13"/>
        <v>49.8</v>
      </c>
      <c r="H92" s="46">
        <f t="shared" si="14"/>
        <v>78.807999999999993</v>
      </c>
      <c r="I92" s="7" t="s">
        <v>580</v>
      </c>
    </row>
    <row r="93" spans="1:9" ht="30" customHeight="1">
      <c r="A93" s="6" t="s">
        <v>44</v>
      </c>
      <c r="B93" s="28" t="s">
        <v>558</v>
      </c>
      <c r="C93" s="8">
        <v>67.52</v>
      </c>
      <c r="D93" s="46">
        <f t="shared" si="12"/>
        <v>27.007999999999999</v>
      </c>
      <c r="E93" s="27">
        <v>11</v>
      </c>
      <c r="F93" s="8">
        <v>83</v>
      </c>
      <c r="G93" s="46">
        <f t="shared" si="13"/>
        <v>49.8</v>
      </c>
      <c r="H93" s="46">
        <f t="shared" si="14"/>
        <v>76.807999999999993</v>
      </c>
      <c r="I93" s="7" t="s">
        <v>580</v>
      </c>
    </row>
    <row r="94" spans="1:9" ht="30" customHeight="1">
      <c r="A94" s="6" t="s">
        <v>36</v>
      </c>
      <c r="B94" s="28" t="s">
        <v>556</v>
      </c>
      <c r="C94" s="8">
        <v>68.52</v>
      </c>
      <c r="D94" s="46">
        <f t="shared" si="12"/>
        <v>27.408000000000001</v>
      </c>
      <c r="E94" s="27">
        <v>8</v>
      </c>
      <c r="F94" s="8">
        <v>82.2</v>
      </c>
      <c r="G94" s="46">
        <f t="shared" si="13"/>
        <v>49.32</v>
      </c>
      <c r="H94" s="46">
        <f t="shared" si="14"/>
        <v>76.728000000000009</v>
      </c>
      <c r="I94" s="7" t="s">
        <v>580</v>
      </c>
    </row>
    <row r="95" spans="1:9" ht="30" customHeight="1">
      <c r="A95" s="6" t="s">
        <v>19</v>
      </c>
      <c r="B95" s="28" t="s">
        <v>551</v>
      </c>
      <c r="C95" s="8">
        <v>72.680000000000007</v>
      </c>
      <c r="D95" s="46">
        <f t="shared" si="12"/>
        <v>29.072000000000003</v>
      </c>
      <c r="E95" s="27">
        <v>9</v>
      </c>
      <c r="F95" s="8">
        <v>78.8</v>
      </c>
      <c r="G95" s="46">
        <f t="shared" si="13"/>
        <v>47.279999999999994</v>
      </c>
      <c r="H95" s="46">
        <f t="shared" si="14"/>
        <v>76.352000000000004</v>
      </c>
      <c r="I95" s="7" t="s">
        <v>580</v>
      </c>
    </row>
    <row r="96" spans="1:9" ht="30" customHeight="1">
      <c r="A96" s="6" t="s">
        <v>27</v>
      </c>
      <c r="B96" s="28" t="s">
        <v>553</v>
      </c>
      <c r="C96" s="8">
        <v>70.680000000000007</v>
      </c>
      <c r="D96" s="46">
        <f t="shared" si="12"/>
        <v>28.272000000000006</v>
      </c>
      <c r="E96" s="27">
        <v>2</v>
      </c>
      <c r="F96" s="8">
        <v>79.8</v>
      </c>
      <c r="G96" s="46">
        <f t="shared" si="13"/>
        <v>47.879999999999995</v>
      </c>
      <c r="H96" s="46">
        <f t="shared" si="14"/>
        <v>76.152000000000001</v>
      </c>
      <c r="I96" s="7" t="s">
        <v>580</v>
      </c>
    </row>
    <row r="97" spans="1:9" ht="30" customHeight="1">
      <c r="A97" s="6" t="s">
        <v>35</v>
      </c>
      <c r="B97" s="28" t="s">
        <v>555</v>
      </c>
      <c r="C97" s="8">
        <v>68.84</v>
      </c>
      <c r="D97" s="46">
        <f t="shared" si="12"/>
        <v>27.536000000000001</v>
      </c>
      <c r="E97" s="27">
        <v>4</v>
      </c>
      <c r="F97" s="8">
        <v>81</v>
      </c>
      <c r="G97" s="46">
        <f t="shared" si="13"/>
        <v>48.6</v>
      </c>
      <c r="H97" s="46">
        <f t="shared" si="14"/>
        <v>76.135999999999996</v>
      </c>
      <c r="I97" s="7" t="s">
        <v>580</v>
      </c>
    </row>
    <row r="98" spans="1:9" ht="30" customHeight="1">
      <c r="A98" s="6" t="s">
        <v>43</v>
      </c>
      <c r="B98" s="28" t="s">
        <v>557</v>
      </c>
      <c r="C98" s="8">
        <v>67.959999999999994</v>
      </c>
      <c r="D98" s="46">
        <f t="shared" si="12"/>
        <v>27.183999999999997</v>
      </c>
      <c r="E98" s="27">
        <v>12</v>
      </c>
      <c r="F98" s="8">
        <v>80.599999999999994</v>
      </c>
      <c r="G98" s="46">
        <f t="shared" si="13"/>
        <v>48.359999999999992</v>
      </c>
      <c r="H98" s="46">
        <f t="shared" si="14"/>
        <v>75.543999999999983</v>
      </c>
      <c r="I98" s="8"/>
    </row>
    <row r="99" spans="1:9" ht="30" customHeight="1">
      <c r="A99" s="6" t="s">
        <v>54</v>
      </c>
      <c r="B99" s="28" t="s">
        <v>560</v>
      </c>
      <c r="C99" s="8">
        <v>66.400000000000006</v>
      </c>
      <c r="D99" s="46">
        <f t="shared" si="12"/>
        <v>26.560000000000002</v>
      </c>
      <c r="E99" s="27">
        <v>6</v>
      </c>
      <c r="F99" s="8">
        <v>81.599999999999994</v>
      </c>
      <c r="G99" s="46">
        <f t="shared" si="13"/>
        <v>48.959999999999994</v>
      </c>
      <c r="H99" s="46">
        <f t="shared" si="14"/>
        <v>75.52</v>
      </c>
      <c r="I99" s="8"/>
    </row>
    <row r="100" spans="1:9" ht="30" customHeight="1">
      <c r="A100" s="6" t="s">
        <v>28</v>
      </c>
      <c r="B100" s="28" t="s">
        <v>554</v>
      </c>
      <c r="C100" s="8">
        <v>70.239999999999995</v>
      </c>
      <c r="D100" s="46">
        <f t="shared" si="12"/>
        <v>28.096</v>
      </c>
      <c r="E100" s="27">
        <v>10</v>
      </c>
      <c r="F100" s="8">
        <v>77.8</v>
      </c>
      <c r="G100" s="46">
        <f t="shared" si="13"/>
        <v>46.68</v>
      </c>
      <c r="H100" s="46">
        <f t="shared" si="14"/>
        <v>74.775999999999996</v>
      </c>
      <c r="I100" s="8"/>
    </row>
    <row r="101" spans="1:9" ht="30" customHeight="1">
      <c r="A101" s="6" t="s">
        <v>4</v>
      </c>
      <c r="B101" s="28" t="s">
        <v>548</v>
      </c>
      <c r="C101" s="8">
        <v>76.52</v>
      </c>
      <c r="D101" s="46">
        <f t="shared" si="12"/>
        <v>30.608000000000001</v>
      </c>
      <c r="E101" s="28" t="s">
        <v>574</v>
      </c>
      <c r="F101" s="8">
        <v>0</v>
      </c>
      <c r="G101" s="46">
        <f t="shared" si="13"/>
        <v>0</v>
      </c>
      <c r="H101" s="46">
        <f t="shared" si="14"/>
        <v>30.608000000000001</v>
      </c>
      <c r="I101" s="8"/>
    </row>
    <row r="102" spans="1:9" ht="30" customHeight="1">
      <c r="A102" s="6" t="s">
        <v>11</v>
      </c>
      <c r="B102" s="28" t="s">
        <v>549</v>
      </c>
      <c r="C102" s="8">
        <v>74.52</v>
      </c>
      <c r="D102" s="46">
        <f t="shared" si="12"/>
        <v>29.808</v>
      </c>
      <c r="E102" s="28" t="s">
        <v>574</v>
      </c>
      <c r="F102" s="8">
        <v>0</v>
      </c>
      <c r="G102" s="46">
        <f t="shared" si="13"/>
        <v>0</v>
      </c>
      <c r="H102" s="46">
        <f t="shared" si="14"/>
        <v>29.808</v>
      </c>
      <c r="I102" s="8"/>
    </row>
    <row r="103" spans="1:9" ht="30" customHeight="1">
      <c r="A103" s="6" t="s">
        <v>12</v>
      </c>
      <c r="B103" s="28" t="s">
        <v>550</v>
      </c>
      <c r="C103" s="8">
        <v>74.239999999999995</v>
      </c>
      <c r="D103" s="46">
        <f t="shared" si="12"/>
        <v>29.695999999999998</v>
      </c>
      <c r="E103" s="28" t="s">
        <v>574</v>
      </c>
      <c r="F103" s="8">
        <v>0</v>
      </c>
      <c r="G103" s="46">
        <f t="shared" si="13"/>
        <v>0</v>
      </c>
      <c r="H103" s="46">
        <f t="shared" si="14"/>
        <v>29.695999999999998</v>
      </c>
      <c r="I103" s="8"/>
    </row>
    <row r="104" spans="1:9" ht="30" customHeight="1">
      <c r="A104" s="6" t="s">
        <v>40</v>
      </c>
      <c r="B104" s="28" t="s">
        <v>559</v>
      </c>
      <c r="C104" s="8">
        <v>66.52</v>
      </c>
      <c r="D104" s="46">
        <f t="shared" si="12"/>
        <v>26.608000000000001</v>
      </c>
      <c r="E104" s="28" t="s">
        <v>579</v>
      </c>
      <c r="F104" s="8">
        <v>0</v>
      </c>
      <c r="G104" s="46">
        <f t="shared" si="13"/>
        <v>0</v>
      </c>
      <c r="H104" s="46">
        <f t="shared" si="14"/>
        <v>26.608000000000001</v>
      </c>
      <c r="I104" s="8"/>
    </row>
    <row r="105" spans="1:9" ht="30" customHeight="1">
      <c r="A105" s="37"/>
      <c r="B105" s="40"/>
      <c r="C105" s="39"/>
      <c r="D105" s="54"/>
      <c r="E105" s="40"/>
      <c r="F105" s="39"/>
      <c r="G105" s="54"/>
      <c r="H105" s="54"/>
      <c r="I105" s="39"/>
    </row>
    <row r="106" spans="1:9" ht="30" customHeight="1">
      <c r="A106" s="37"/>
      <c r="B106" s="40"/>
      <c r="C106" s="39"/>
      <c r="D106" s="54"/>
      <c r="E106" s="40"/>
      <c r="F106" s="39"/>
      <c r="G106" s="54"/>
      <c r="H106" s="54"/>
      <c r="I106" s="39"/>
    </row>
    <row r="107" spans="1:9" ht="30" customHeight="1">
      <c r="A107" s="37"/>
      <c r="B107" s="40"/>
      <c r="C107" s="39"/>
      <c r="D107" s="54"/>
      <c r="E107" s="40"/>
      <c r="F107" s="39"/>
      <c r="G107" s="54"/>
      <c r="H107" s="54"/>
      <c r="I107" s="39"/>
    </row>
    <row r="108" spans="1:9" ht="30" customHeight="1">
      <c r="A108" s="37"/>
      <c r="B108" s="40"/>
      <c r="C108" s="39"/>
      <c r="D108" s="54"/>
      <c r="E108" s="40"/>
      <c r="F108" s="39"/>
      <c r="G108" s="54"/>
      <c r="H108" s="54"/>
      <c r="I108" s="39"/>
    </row>
    <row r="109" spans="1:9" ht="30" customHeight="1">
      <c r="A109" s="37"/>
      <c r="B109" s="40"/>
      <c r="C109" s="39"/>
      <c r="D109" s="54"/>
      <c r="E109" s="40"/>
      <c r="F109" s="39"/>
      <c r="G109" s="54"/>
      <c r="H109" s="54"/>
      <c r="I109" s="39"/>
    </row>
    <row r="110" spans="1:9" ht="30" customHeight="1">
      <c r="A110" s="37"/>
      <c r="B110" s="40"/>
      <c r="C110" s="39"/>
      <c r="D110" s="54"/>
      <c r="E110" s="40"/>
      <c r="F110" s="39"/>
      <c r="G110" s="54"/>
      <c r="H110" s="54"/>
      <c r="I110" s="39"/>
    </row>
    <row r="111" spans="1:9" ht="57" customHeight="1">
      <c r="A111" s="62" t="s">
        <v>479</v>
      </c>
      <c r="B111" s="62"/>
      <c r="C111" s="62"/>
      <c r="D111" s="62"/>
      <c r="E111" s="62"/>
      <c r="F111" s="62"/>
      <c r="G111" s="62"/>
      <c r="H111" s="62"/>
      <c r="I111" s="62"/>
    </row>
    <row r="112" spans="1:9" s="5" customFormat="1" ht="27.75" customHeight="1">
      <c r="A112" s="2" t="s">
        <v>300</v>
      </c>
      <c r="B112" s="33" t="s">
        <v>470</v>
      </c>
      <c r="C112" s="2" t="s">
        <v>471</v>
      </c>
      <c r="D112" s="50">
        <v>0.4</v>
      </c>
      <c r="E112" s="26" t="s">
        <v>686</v>
      </c>
      <c r="F112" s="4" t="s">
        <v>687</v>
      </c>
      <c r="G112" s="50">
        <v>0.6</v>
      </c>
      <c r="H112" s="51" t="s">
        <v>472</v>
      </c>
      <c r="I112" s="3" t="s">
        <v>301</v>
      </c>
    </row>
    <row r="113" spans="1:9" ht="30" customHeight="1">
      <c r="A113" s="6" t="s">
        <v>317</v>
      </c>
      <c r="B113" s="28" t="s">
        <v>562</v>
      </c>
      <c r="C113" s="8">
        <v>77.52</v>
      </c>
      <c r="D113" s="46">
        <f t="shared" ref="D113:D124" si="15">C113*0.4</f>
        <v>31.007999999999999</v>
      </c>
      <c r="E113" s="27">
        <v>7</v>
      </c>
      <c r="F113" s="8">
        <v>83.2</v>
      </c>
      <c r="G113" s="46">
        <f t="shared" ref="G113:G124" si="16">F113*0.6</f>
        <v>49.92</v>
      </c>
      <c r="H113" s="46">
        <f t="shared" ref="H113:H124" si="17">D113+G113</f>
        <v>80.927999999999997</v>
      </c>
      <c r="I113" s="7" t="s">
        <v>577</v>
      </c>
    </row>
    <row r="114" spans="1:9" ht="30" customHeight="1">
      <c r="A114" s="6" t="s">
        <v>316</v>
      </c>
      <c r="B114" s="28" t="s">
        <v>561</v>
      </c>
      <c r="C114" s="8">
        <v>78.959999999999994</v>
      </c>
      <c r="D114" s="46">
        <f t="shared" si="15"/>
        <v>31.584</v>
      </c>
      <c r="E114" s="27">
        <v>9</v>
      </c>
      <c r="F114" s="8">
        <v>81</v>
      </c>
      <c r="G114" s="46">
        <f t="shared" si="16"/>
        <v>48.6</v>
      </c>
      <c r="H114" s="46">
        <f t="shared" si="17"/>
        <v>80.183999999999997</v>
      </c>
      <c r="I114" s="7" t="s">
        <v>577</v>
      </c>
    </row>
    <row r="115" spans="1:9" ht="30" customHeight="1">
      <c r="A115" s="6" t="s">
        <v>321</v>
      </c>
      <c r="B115" s="28" t="s">
        <v>566</v>
      </c>
      <c r="C115" s="8">
        <v>72.52</v>
      </c>
      <c r="D115" s="46">
        <f t="shared" si="15"/>
        <v>29.007999999999999</v>
      </c>
      <c r="E115" s="27">
        <v>4</v>
      </c>
      <c r="F115" s="8">
        <v>81.8</v>
      </c>
      <c r="G115" s="46">
        <f t="shared" si="16"/>
        <v>49.08</v>
      </c>
      <c r="H115" s="46">
        <f t="shared" si="17"/>
        <v>78.087999999999994</v>
      </c>
      <c r="I115" s="7" t="s">
        <v>577</v>
      </c>
    </row>
    <row r="116" spans="1:9" ht="30" customHeight="1">
      <c r="A116" s="6" t="s">
        <v>320</v>
      </c>
      <c r="B116" s="28" t="s">
        <v>565</v>
      </c>
      <c r="C116" s="8">
        <v>72.680000000000007</v>
      </c>
      <c r="D116" s="46">
        <f t="shared" si="15"/>
        <v>29.072000000000003</v>
      </c>
      <c r="E116" s="27">
        <v>8</v>
      </c>
      <c r="F116" s="8">
        <v>79.2</v>
      </c>
      <c r="G116" s="46">
        <f t="shared" si="16"/>
        <v>47.52</v>
      </c>
      <c r="H116" s="46">
        <f t="shared" si="17"/>
        <v>76.592000000000013</v>
      </c>
      <c r="I116" s="7" t="s">
        <v>577</v>
      </c>
    </row>
    <row r="117" spans="1:9" ht="30" customHeight="1">
      <c r="A117" s="6" t="s">
        <v>322</v>
      </c>
      <c r="B117" s="28" t="s">
        <v>567</v>
      </c>
      <c r="C117" s="8">
        <v>70.680000000000007</v>
      </c>
      <c r="D117" s="46">
        <f t="shared" si="15"/>
        <v>28.272000000000006</v>
      </c>
      <c r="E117" s="27">
        <v>2</v>
      </c>
      <c r="F117" s="8">
        <v>80.400000000000006</v>
      </c>
      <c r="G117" s="46">
        <f t="shared" si="16"/>
        <v>48.24</v>
      </c>
      <c r="H117" s="46">
        <f t="shared" si="17"/>
        <v>76.512</v>
      </c>
      <c r="I117" s="7" t="s">
        <v>577</v>
      </c>
    </row>
    <row r="118" spans="1:9" ht="30" customHeight="1">
      <c r="A118" s="6" t="s">
        <v>324</v>
      </c>
      <c r="B118" s="28" t="s">
        <v>569</v>
      </c>
      <c r="C118" s="8">
        <v>68.8</v>
      </c>
      <c r="D118" s="46">
        <f t="shared" si="15"/>
        <v>27.52</v>
      </c>
      <c r="E118" s="27">
        <v>12</v>
      </c>
      <c r="F118" s="8">
        <v>80.400000000000006</v>
      </c>
      <c r="G118" s="46">
        <f t="shared" si="16"/>
        <v>48.24</v>
      </c>
      <c r="H118" s="46">
        <f t="shared" si="17"/>
        <v>75.760000000000005</v>
      </c>
      <c r="I118" s="7" t="s">
        <v>577</v>
      </c>
    </row>
    <row r="119" spans="1:9" ht="30" customHeight="1">
      <c r="A119" s="6" t="s">
        <v>319</v>
      </c>
      <c r="B119" s="28" t="s">
        <v>564</v>
      </c>
      <c r="C119" s="8">
        <v>74.400000000000006</v>
      </c>
      <c r="D119" s="46">
        <f t="shared" si="15"/>
        <v>29.760000000000005</v>
      </c>
      <c r="E119" s="27">
        <v>11</v>
      </c>
      <c r="F119" s="8">
        <v>76</v>
      </c>
      <c r="G119" s="46">
        <f t="shared" si="16"/>
        <v>45.6</v>
      </c>
      <c r="H119" s="46">
        <f t="shared" si="17"/>
        <v>75.360000000000014</v>
      </c>
      <c r="I119" s="8"/>
    </row>
    <row r="120" spans="1:9" ht="30" customHeight="1">
      <c r="A120" s="6" t="s">
        <v>323</v>
      </c>
      <c r="B120" s="28" t="s">
        <v>568</v>
      </c>
      <c r="C120" s="8">
        <v>70.400000000000006</v>
      </c>
      <c r="D120" s="46">
        <f t="shared" si="15"/>
        <v>28.160000000000004</v>
      </c>
      <c r="E120" s="27">
        <v>6</v>
      </c>
      <c r="F120" s="8">
        <v>78</v>
      </c>
      <c r="G120" s="46">
        <f t="shared" si="16"/>
        <v>46.8</v>
      </c>
      <c r="H120" s="46">
        <f t="shared" si="17"/>
        <v>74.960000000000008</v>
      </c>
      <c r="I120" s="8"/>
    </row>
    <row r="121" spans="1:9" ht="30" customHeight="1">
      <c r="A121" s="6" t="s">
        <v>325</v>
      </c>
      <c r="B121" s="28" t="s">
        <v>570</v>
      </c>
      <c r="C121" s="8">
        <v>68.52</v>
      </c>
      <c r="D121" s="46">
        <f t="shared" si="15"/>
        <v>27.408000000000001</v>
      </c>
      <c r="E121" s="27">
        <v>10</v>
      </c>
      <c r="F121" s="8">
        <v>79</v>
      </c>
      <c r="G121" s="46">
        <f t="shared" si="16"/>
        <v>47.4</v>
      </c>
      <c r="H121" s="46">
        <f t="shared" si="17"/>
        <v>74.807999999999993</v>
      </c>
      <c r="I121" s="8"/>
    </row>
    <row r="122" spans="1:9" ht="30" customHeight="1">
      <c r="A122" s="6" t="s">
        <v>327</v>
      </c>
      <c r="B122" s="28" t="s">
        <v>572</v>
      </c>
      <c r="C122" s="8">
        <v>67.52</v>
      </c>
      <c r="D122" s="46">
        <f t="shared" si="15"/>
        <v>27.007999999999999</v>
      </c>
      <c r="E122" s="27">
        <v>1</v>
      </c>
      <c r="F122" s="8">
        <v>78.8</v>
      </c>
      <c r="G122" s="46">
        <f t="shared" si="16"/>
        <v>47.279999999999994</v>
      </c>
      <c r="H122" s="46">
        <f t="shared" si="17"/>
        <v>74.287999999999997</v>
      </c>
      <c r="I122" s="8"/>
    </row>
    <row r="123" spans="1:9" ht="30" customHeight="1">
      <c r="A123" s="6" t="s">
        <v>326</v>
      </c>
      <c r="B123" s="28" t="s">
        <v>571</v>
      </c>
      <c r="C123" s="8">
        <v>67.8</v>
      </c>
      <c r="D123" s="46">
        <f t="shared" si="15"/>
        <v>27.12</v>
      </c>
      <c r="E123" s="27">
        <v>3</v>
      </c>
      <c r="F123" s="8">
        <v>78.599999999999994</v>
      </c>
      <c r="G123" s="46">
        <f t="shared" si="16"/>
        <v>47.16</v>
      </c>
      <c r="H123" s="46">
        <f t="shared" si="17"/>
        <v>74.28</v>
      </c>
      <c r="I123" s="8"/>
    </row>
    <row r="124" spans="1:9" ht="30" customHeight="1">
      <c r="A124" s="6" t="s">
        <v>318</v>
      </c>
      <c r="B124" s="28" t="s">
        <v>563</v>
      </c>
      <c r="C124" s="8">
        <v>74.400000000000006</v>
      </c>
      <c r="D124" s="46">
        <f t="shared" si="15"/>
        <v>29.760000000000005</v>
      </c>
      <c r="E124" s="28" t="s">
        <v>574</v>
      </c>
      <c r="F124" s="8">
        <v>0</v>
      </c>
      <c r="G124" s="46">
        <f t="shared" si="16"/>
        <v>0</v>
      </c>
      <c r="H124" s="46">
        <f t="shared" si="17"/>
        <v>29.760000000000005</v>
      </c>
      <c r="I124" s="8"/>
    </row>
    <row r="125" spans="1:9" ht="30" customHeight="1">
      <c r="A125" s="37"/>
      <c r="B125" s="40"/>
      <c r="C125" s="39"/>
      <c r="D125" s="54"/>
      <c r="E125" s="40"/>
      <c r="F125" s="39"/>
      <c r="G125" s="54"/>
      <c r="H125" s="54"/>
      <c r="I125" s="39"/>
    </row>
    <row r="126" spans="1:9" ht="30" customHeight="1">
      <c r="A126" s="37"/>
      <c r="B126" s="40"/>
      <c r="C126" s="39"/>
      <c r="D126" s="54"/>
      <c r="E126" s="40"/>
      <c r="F126" s="39"/>
      <c r="G126" s="54"/>
      <c r="H126" s="54"/>
      <c r="I126" s="39"/>
    </row>
    <row r="127" spans="1:9" ht="30" customHeight="1">
      <c r="A127" s="37"/>
      <c r="B127" s="40"/>
      <c r="C127" s="39"/>
      <c r="D127" s="54"/>
      <c r="E127" s="40"/>
      <c r="F127" s="39"/>
      <c r="G127" s="54"/>
      <c r="H127" s="54"/>
      <c r="I127" s="39"/>
    </row>
    <row r="128" spans="1:9" ht="30" customHeight="1">
      <c r="A128" s="37"/>
      <c r="B128" s="40"/>
      <c r="C128" s="39"/>
      <c r="D128" s="54"/>
      <c r="E128" s="40"/>
      <c r="F128" s="39"/>
      <c r="G128" s="54"/>
      <c r="H128" s="54"/>
      <c r="I128" s="39"/>
    </row>
    <row r="129" spans="1:9" ht="30" customHeight="1">
      <c r="A129" s="37"/>
      <c r="B129" s="40"/>
      <c r="C129" s="39"/>
      <c r="D129" s="54"/>
      <c r="E129" s="40"/>
      <c r="F129" s="39"/>
      <c r="G129" s="54"/>
      <c r="H129" s="54"/>
      <c r="I129" s="39"/>
    </row>
    <row r="130" spans="1:9" ht="30" customHeight="1">
      <c r="A130" s="37"/>
      <c r="B130" s="40"/>
      <c r="C130" s="39"/>
      <c r="D130" s="54"/>
      <c r="E130" s="40"/>
      <c r="F130" s="39"/>
      <c r="G130" s="54"/>
      <c r="H130" s="54"/>
      <c r="I130" s="39"/>
    </row>
    <row r="131" spans="1:9" ht="30" customHeight="1">
      <c r="A131" s="37"/>
      <c r="B131" s="40"/>
      <c r="C131" s="39"/>
      <c r="D131" s="54"/>
      <c r="E131" s="40"/>
      <c r="F131" s="39"/>
      <c r="G131" s="54"/>
      <c r="H131" s="54"/>
      <c r="I131" s="39"/>
    </row>
    <row r="132" spans="1:9" ht="30" customHeight="1">
      <c r="A132" s="37"/>
      <c r="B132" s="40"/>
      <c r="C132" s="39"/>
      <c r="D132" s="54"/>
      <c r="E132" s="40"/>
      <c r="F132" s="39"/>
      <c r="G132" s="54"/>
      <c r="H132" s="54"/>
      <c r="I132" s="39"/>
    </row>
    <row r="133" spans="1:9" ht="60.75" customHeight="1">
      <c r="A133" s="62" t="s">
        <v>480</v>
      </c>
      <c r="B133" s="62"/>
      <c r="C133" s="62"/>
      <c r="D133" s="62"/>
      <c r="E133" s="62"/>
      <c r="F133" s="62"/>
      <c r="G133" s="62"/>
      <c r="H133" s="62"/>
      <c r="I133" s="62"/>
    </row>
    <row r="134" spans="1:9" s="5" customFormat="1" ht="27.75" customHeight="1">
      <c r="A134" s="2" t="s">
        <v>300</v>
      </c>
      <c r="B134" s="33" t="s">
        <v>470</v>
      </c>
      <c r="C134" s="2" t="s">
        <v>471</v>
      </c>
      <c r="D134" s="50">
        <v>0.4</v>
      </c>
      <c r="E134" s="26" t="s">
        <v>686</v>
      </c>
      <c r="F134" s="4" t="s">
        <v>687</v>
      </c>
      <c r="G134" s="50">
        <v>0.6</v>
      </c>
      <c r="H134" s="51" t="s">
        <v>472</v>
      </c>
      <c r="I134" s="3" t="s">
        <v>301</v>
      </c>
    </row>
    <row r="135" spans="1:9" ht="30" customHeight="1">
      <c r="A135" s="6" t="s">
        <v>329</v>
      </c>
      <c r="B135" s="28" t="s">
        <v>582</v>
      </c>
      <c r="C135" s="8">
        <v>77.12</v>
      </c>
      <c r="D135" s="46">
        <f t="shared" ref="D135:D144" si="18">C135*0.4</f>
        <v>30.848000000000003</v>
      </c>
      <c r="E135" s="27">
        <v>9</v>
      </c>
      <c r="F135" s="8">
        <v>79.599999999999994</v>
      </c>
      <c r="G135" s="46">
        <f t="shared" ref="G135:G144" si="19">F135*0.6</f>
        <v>47.76</v>
      </c>
      <c r="H135" s="46">
        <f t="shared" ref="H135:H144" si="20">D135+G135</f>
        <v>78.608000000000004</v>
      </c>
      <c r="I135" s="7" t="s">
        <v>576</v>
      </c>
    </row>
    <row r="136" spans="1:9" ht="30" customHeight="1">
      <c r="A136" s="6" t="s">
        <v>331</v>
      </c>
      <c r="B136" s="28" t="s">
        <v>586</v>
      </c>
      <c r="C136" s="8">
        <v>69.680000000000007</v>
      </c>
      <c r="D136" s="46">
        <f t="shared" si="18"/>
        <v>27.872000000000003</v>
      </c>
      <c r="E136" s="27">
        <v>7</v>
      </c>
      <c r="F136" s="8">
        <v>82.2</v>
      </c>
      <c r="G136" s="46">
        <f t="shared" si="19"/>
        <v>49.32</v>
      </c>
      <c r="H136" s="46">
        <f t="shared" si="20"/>
        <v>77.192000000000007</v>
      </c>
      <c r="I136" s="7" t="s">
        <v>576</v>
      </c>
    </row>
    <row r="137" spans="1:9" ht="30" customHeight="1">
      <c r="A137" s="6" t="s">
        <v>335</v>
      </c>
      <c r="B137" s="28" t="s">
        <v>590</v>
      </c>
      <c r="C137" s="8">
        <v>68.680000000000007</v>
      </c>
      <c r="D137" s="46">
        <f t="shared" si="18"/>
        <v>27.472000000000005</v>
      </c>
      <c r="E137" s="27">
        <v>4</v>
      </c>
      <c r="F137" s="8">
        <v>80.400000000000006</v>
      </c>
      <c r="G137" s="46">
        <f t="shared" si="19"/>
        <v>48.24</v>
      </c>
      <c r="H137" s="46">
        <f t="shared" si="20"/>
        <v>75.712000000000003</v>
      </c>
      <c r="I137" s="7" t="s">
        <v>576</v>
      </c>
    </row>
    <row r="138" spans="1:9" ht="30" customHeight="1">
      <c r="A138" s="6" t="s">
        <v>107</v>
      </c>
      <c r="B138" s="28" t="s">
        <v>585</v>
      </c>
      <c r="C138" s="8">
        <v>72.400000000000006</v>
      </c>
      <c r="D138" s="46">
        <f t="shared" si="18"/>
        <v>28.960000000000004</v>
      </c>
      <c r="E138" s="27">
        <v>2</v>
      </c>
      <c r="F138" s="8">
        <v>77.599999999999994</v>
      </c>
      <c r="G138" s="46">
        <f t="shared" si="19"/>
        <v>46.559999999999995</v>
      </c>
      <c r="H138" s="46">
        <f t="shared" si="20"/>
        <v>75.52</v>
      </c>
      <c r="I138" s="7" t="s">
        <v>576</v>
      </c>
    </row>
    <row r="139" spans="1:9" ht="30" customHeight="1">
      <c r="A139" s="6" t="s">
        <v>330</v>
      </c>
      <c r="B139" s="28" t="s">
        <v>583</v>
      </c>
      <c r="C139" s="8">
        <v>74.52</v>
      </c>
      <c r="D139" s="46">
        <f t="shared" si="18"/>
        <v>29.808</v>
      </c>
      <c r="E139" s="27">
        <v>5</v>
      </c>
      <c r="F139" s="8">
        <v>75.599999999999994</v>
      </c>
      <c r="G139" s="46">
        <f t="shared" si="19"/>
        <v>45.359999999999992</v>
      </c>
      <c r="H139" s="46">
        <f t="shared" si="20"/>
        <v>75.167999999999992</v>
      </c>
      <c r="I139" s="7" t="s">
        <v>576</v>
      </c>
    </row>
    <row r="140" spans="1:9" ht="30" customHeight="1">
      <c r="A140" s="6" t="s">
        <v>333</v>
      </c>
      <c r="B140" s="28" t="s">
        <v>588</v>
      </c>
      <c r="C140" s="8">
        <v>69.400000000000006</v>
      </c>
      <c r="D140" s="46">
        <f t="shared" si="18"/>
        <v>27.760000000000005</v>
      </c>
      <c r="E140" s="27">
        <v>1</v>
      </c>
      <c r="F140" s="8">
        <v>78.400000000000006</v>
      </c>
      <c r="G140" s="46">
        <f t="shared" si="19"/>
        <v>47.04</v>
      </c>
      <c r="H140" s="46">
        <f t="shared" si="20"/>
        <v>74.800000000000011</v>
      </c>
      <c r="I140" s="7"/>
    </row>
    <row r="141" spans="1:9" ht="30" customHeight="1">
      <c r="A141" s="6" t="s">
        <v>332</v>
      </c>
      <c r="B141" s="28" t="s">
        <v>587</v>
      </c>
      <c r="C141" s="8">
        <v>69.52</v>
      </c>
      <c r="D141" s="46">
        <f t="shared" si="18"/>
        <v>27.808</v>
      </c>
      <c r="E141" s="27">
        <v>3</v>
      </c>
      <c r="F141" s="8">
        <v>78</v>
      </c>
      <c r="G141" s="46">
        <f t="shared" si="19"/>
        <v>46.8</v>
      </c>
      <c r="H141" s="46">
        <f t="shared" si="20"/>
        <v>74.608000000000004</v>
      </c>
      <c r="I141" s="8"/>
    </row>
    <row r="142" spans="1:9" ht="30" customHeight="1">
      <c r="A142" s="6" t="s">
        <v>106</v>
      </c>
      <c r="B142" s="28" t="s">
        <v>584</v>
      </c>
      <c r="C142" s="8">
        <v>73.12</v>
      </c>
      <c r="D142" s="46">
        <f t="shared" si="18"/>
        <v>29.248000000000005</v>
      </c>
      <c r="E142" s="27">
        <v>8</v>
      </c>
      <c r="F142" s="8">
        <v>74.400000000000006</v>
      </c>
      <c r="G142" s="46">
        <f t="shared" si="19"/>
        <v>44.64</v>
      </c>
      <c r="H142" s="46">
        <f t="shared" si="20"/>
        <v>73.888000000000005</v>
      </c>
      <c r="I142" s="8"/>
    </row>
    <row r="143" spans="1:9" ht="30" customHeight="1">
      <c r="A143" s="6" t="s">
        <v>328</v>
      </c>
      <c r="B143" s="28" t="s">
        <v>581</v>
      </c>
      <c r="C143" s="8">
        <v>78.680000000000007</v>
      </c>
      <c r="D143" s="46">
        <f t="shared" si="18"/>
        <v>31.472000000000005</v>
      </c>
      <c r="E143" s="28" t="s">
        <v>574</v>
      </c>
      <c r="F143" s="8">
        <v>0</v>
      </c>
      <c r="G143" s="46">
        <f t="shared" si="19"/>
        <v>0</v>
      </c>
      <c r="H143" s="46">
        <f t="shared" si="20"/>
        <v>31.472000000000005</v>
      </c>
      <c r="I143" s="8"/>
    </row>
    <row r="144" spans="1:9" ht="30" customHeight="1">
      <c r="A144" s="6" t="s">
        <v>334</v>
      </c>
      <c r="B144" s="28" t="s">
        <v>589</v>
      </c>
      <c r="C144" s="8">
        <v>69.12</v>
      </c>
      <c r="D144" s="46">
        <f t="shared" si="18"/>
        <v>27.648000000000003</v>
      </c>
      <c r="E144" s="28" t="s">
        <v>574</v>
      </c>
      <c r="F144" s="8">
        <v>0</v>
      </c>
      <c r="G144" s="46">
        <f t="shared" si="19"/>
        <v>0</v>
      </c>
      <c r="H144" s="46">
        <f t="shared" si="20"/>
        <v>27.648000000000003</v>
      </c>
      <c r="I144" s="8"/>
    </row>
    <row r="145" spans="1:9" ht="30" customHeight="1">
      <c r="A145" s="37"/>
      <c r="B145" s="40"/>
      <c r="C145" s="39"/>
      <c r="D145" s="54"/>
      <c r="E145" s="40"/>
      <c r="F145" s="39"/>
      <c r="G145" s="54"/>
      <c r="H145" s="54"/>
      <c r="I145" s="39"/>
    </row>
    <row r="146" spans="1:9" ht="30" customHeight="1">
      <c r="A146" s="37"/>
      <c r="B146" s="40"/>
      <c r="C146" s="39"/>
      <c r="D146" s="54"/>
      <c r="E146" s="40"/>
      <c r="F146" s="39"/>
      <c r="G146" s="54"/>
      <c r="H146" s="54"/>
      <c r="I146" s="39"/>
    </row>
    <row r="147" spans="1:9" ht="30" customHeight="1">
      <c r="A147" s="37"/>
      <c r="B147" s="40"/>
      <c r="C147" s="39"/>
      <c r="D147" s="54"/>
      <c r="E147" s="40"/>
      <c r="F147" s="39"/>
      <c r="G147" s="54"/>
      <c r="H147" s="54"/>
      <c r="I147" s="39"/>
    </row>
    <row r="148" spans="1:9" ht="30" customHeight="1">
      <c r="A148" s="37"/>
      <c r="B148" s="40"/>
      <c r="C148" s="39"/>
      <c r="D148" s="54"/>
      <c r="E148" s="40"/>
      <c r="F148" s="39"/>
      <c r="G148" s="54"/>
      <c r="H148" s="54"/>
      <c r="I148" s="39"/>
    </row>
    <row r="149" spans="1:9" ht="30" customHeight="1">
      <c r="A149" s="37"/>
      <c r="B149" s="40"/>
      <c r="C149" s="39"/>
      <c r="D149" s="54"/>
      <c r="E149" s="40"/>
      <c r="F149" s="39"/>
      <c r="G149" s="54"/>
      <c r="H149" s="54"/>
      <c r="I149" s="39"/>
    </row>
    <row r="150" spans="1:9" ht="30" customHeight="1">
      <c r="A150" s="37"/>
      <c r="B150" s="40"/>
      <c r="C150" s="39"/>
      <c r="D150" s="54"/>
      <c r="E150" s="40"/>
      <c r="F150" s="39"/>
      <c r="G150" s="54"/>
      <c r="H150" s="54"/>
      <c r="I150" s="39"/>
    </row>
    <row r="151" spans="1:9" ht="30" customHeight="1">
      <c r="A151" s="37"/>
      <c r="B151" s="40"/>
      <c r="C151" s="39"/>
      <c r="D151" s="54"/>
      <c r="E151" s="40"/>
      <c r="F151" s="39"/>
      <c r="G151" s="54"/>
      <c r="H151" s="54"/>
      <c r="I151" s="39"/>
    </row>
    <row r="152" spans="1:9" ht="30" customHeight="1">
      <c r="A152" s="37"/>
      <c r="B152" s="40"/>
      <c r="C152" s="39"/>
      <c r="D152" s="54"/>
      <c r="E152" s="40"/>
      <c r="F152" s="39"/>
      <c r="G152" s="54"/>
      <c r="H152" s="54"/>
      <c r="I152" s="39"/>
    </row>
    <row r="153" spans="1:9" ht="30" customHeight="1">
      <c r="A153" s="37"/>
      <c r="B153" s="40"/>
      <c r="C153" s="39"/>
      <c r="D153" s="54"/>
      <c r="E153" s="40"/>
      <c r="F153" s="39"/>
      <c r="G153" s="54"/>
      <c r="H153" s="54"/>
      <c r="I153" s="39"/>
    </row>
    <row r="154" spans="1:9" ht="30" customHeight="1">
      <c r="A154" s="37"/>
      <c r="B154" s="40"/>
      <c r="C154" s="39"/>
      <c r="D154" s="54"/>
      <c r="E154" s="40"/>
      <c r="F154" s="39"/>
      <c r="G154" s="54"/>
      <c r="H154" s="54"/>
      <c r="I154" s="39"/>
    </row>
    <row r="155" spans="1:9" ht="70.5" customHeight="1">
      <c r="A155" s="62" t="s">
        <v>481</v>
      </c>
      <c r="B155" s="62"/>
      <c r="C155" s="62"/>
      <c r="D155" s="62"/>
      <c r="E155" s="62"/>
      <c r="F155" s="62"/>
      <c r="G155" s="62"/>
      <c r="H155" s="62"/>
      <c r="I155" s="62"/>
    </row>
    <row r="156" spans="1:9" s="5" customFormat="1" ht="27.75" customHeight="1">
      <c r="A156" s="2" t="s">
        <v>300</v>
      </c>
      <c r="B156" s="33" t="s">
        <v>470</v>
      </c>
      <c r="C156" s="2" t="s">
        <v>471</v>
      </c>
      <c r="D156" s="50">
        <v>0.4</v>
      </c>
      <c r="E156" s="26" t="s">
        <v>686</v>
      </c>
      <c r="F156" s="4" t="s">
        <v>687</v>
      </c>
      <c r="G156" s="50">
        <v>0.6</v>
      </c>
      <c r="H156" s="51" t="s">
        <v>472</v>
      </c>
      <c r="I156" s="3" t="s">
        <v>301</v>
      </c>
    </row>
    <row r="157" spans="1:9" ht="30" customHeight="1">
      <c r="A157" s="6" t="s">
        <v>338</v>
      </c>
      <c r="B157" s="27">
        <v>20174815</v>
      </c>
      <c r="C157" s="8">
        <v>91.3</v>
      </c>
      <c r="D157" s="46">
        <f t="shared" ref="D157:D172" si="21">C157*0.4</f>
        <v>36.520000000000003</v>
      </c>
      <c r="E157" s="27">
        <v>4</v>
      </c>
      <c r="F157" s="8">
        <v>82.2</v>
      </c>
      <c r="G157" s="46">
        <f t="shared" ref="G157:G172" si="22">F157*0.6</f>
        <v>49.32</v>
      </c>
      <c r="H157" s="46">
        <f t="shared" ref="H157:H172" si="23">D157+G157</f>
        <v>85.84</v>
      </c>
      <c r="I157" s="7" t="s">
        <v>603</v>
      </c>
    </row>
    <row r="158" spans="1:9" ht="30" customHeight="1">
      <c r="A158" s="6" t="s">
        <v>337</v>
      </c>
      <c r="B158" s="27">
        <v>20174325</v>
      </c>
      <c r="C158" s="8">
        <v>91.3</v>
      </c>
      <c r="D158" s="46">
        <f t="shared" si="21"/>
        <v>36.520000000000003</v>
      </c>
      <c r="E158" s="27">
        <v>7</v>
      </c>
      <c r="F158" s="8">
        <v>80</v>
      </c>
      <c r="G158" s="46">
        <f t="shared" si="22"/>
        <v>48</v>
      </c>
      <c r="H158" s="46">
        <f t="shared" si="23"/>
        <v>84.52000000000001</v>
      </c>
      <c r="I158" s="7" t="s">
        <v>603</v>
      </c>
    </row>
    <row r="159" spans="1:9" ht="30" customHeight="1">
      <c r="A159" s="6" t="s">
        <v>340</v>
      </c>
      <c r="B159" s="27">
        <v>20175224</v>
      </c>
      <c r="C159" s="8">
        <v>87.65</v>
      </c>
      <c r="D159" s="46">
        <f t="shared" si="21"/>
        <v>35.06</v>
      </c>
      <c r="E159" s="27">
        <v>12</v>
      </c>
      <c r="F159" s="8">
        <v>82.4</v>
      </c>
      <c r="G159" s="46">
        <f t="shared" si="22"/>
        <v>49.440000000000005</v>
      </c>
      <c r="H159" s="46">
        <f t="shared" si="23"/>
        <v>84.5</v>
      </c>
      <c r="I159" s="7" t="s">
        <v>603</v>
      </c>
    </row>
    <row r="160" spans="1:9" ht="30" customHeight="1">
      <c r="A160" s="6" t="s">
        <v>336</v>
      </c>
      <c r="B160" s="27">
        <v>20174711</v>
      </c>
      <c r="C160" s="8">
        <v>95</v>
      </c>
      <c r="D160" s="46">
        <f t="shared" si="21"/>
        <v>38</v>
      </c>
      <c r="E160" s="27">
        <v>6</v>
      </c>
      <c r="F160" s="8">
        <v>77</v>
      </c>
      <c r="G160" s="46">
        <f t="shared" si="22"/>
        <v>46.199999999999996</v>
      </c>
      <c r="H160" s="46">
        <f t="shared" si="23"/>
        <v>84.199999999999989</v>
      </c>
      <c r="I160" s="7" t="s">
        <v>603</v>
      </c>
    </row>
    <row r="161" spans="1:9" ht="30" customHeight="1">
      <c r="A161" s="6" t="s">
        <v>339</v>
      </c>
      <c r="B161" s="27">
        <v>20174629</v>
      </c>
      <c r="C161" s="8">
        <v>87.9</v>
      </c>
      <c r="D161" s="46">
        <f t="shared" si="21"/>
        <v>35.160000000000004</v>
      </c>
      <c r="E161" s="27">
        <v>5</v>
      </c>
      <c r="F161" s="8">
        <v>80</v>
      </c>
      <c r="G161" s="46">
        <f t="shared" si="22"/>
        <v>48</v>
      </c>
      <c r="H161" s="46">
        <f t="shared" si="23"/>
        <v>83.16</v>
      </c>
      <c r="I161" s="7" t="s">
        <v>603</v>
      </c>
    </row>
    <row r="162" spans="1:9" ht="30" customHeight="1">
      <c r="A162" s="6" t="s">
        <v>343</v>
      </c>
      <c r="B162" s="27">
        <v>20175107</v>
      </c>
      <c r="C162" s="8">
        <v>85</v>
      </c>
      <c r="D162" s="46">
        <f t="shared" si="21"/>
        <v>34</v>
      </c>
      <c r="E162" s="27">
        <v>3</v>
      </c>
      <c r="F162" s="8">
        <v>81</v>
      </c>
      <c r="G162" s="46">
        <f t="shared" si="22"/>
        <v>48.6</v>
      </c>
      <c r="H162" s="46">
        <f t="shared" si="23"/>
        <v>82.6</v>
      </c>
      <c r="I162" s="7" t="s">
        <v>603</v>
      </c>
    </row>
    <row r="163" spans="1:9" ht="30" customHeight="1">
      <c r="A163" s="6" t="s">
        <v>342</v>
      </c>
      <c r="B163" s="27">
        <v>20175221</v>
      </c>
      <c r="C163" s="8">
        <v>86.3</v>
      </c>
      <c r="D163" s="46">
        <f t="shared" si="21"/>
        <v>34.520000000000003</v>
      </c>
      <c r="E163" s="27">
        <v>14</v>
      </c>
      <c r="F163" s="8">
        <v>80</v>
      </c>
      <c r="G163" s="46">
        <f t="shared" si="22"/>
        <v>48</v>
      </c>
      <c r="H163" s="46">
        <f t="shared" si="23"/>
        <v>82.52000000000001</v>
      </c>
      <c r="I163" s="7" t="s">
        <v>603</v>
      </c>
    </row>
    <row r="164" spans="1:9" ht="30" customHeight="1">
      <c r="A164" s="6" t="s">
        <v>344</v>
      </c>
      <c r="B164" s="27">
        <v>20174205</v>
      </c>
      <c r="C164" s="8">
        <v>84.75</v>
      </c>
      <c r="D164" s="46">
        <f t="shared" si="21"/>
        <v>33.9</v>
      </c>
      <c r="E164" s="27">
        <v>13</v>
      </c>
      <c r="F164" s="8">
        <v>81</v>
      </c>
      <c r="G164" s="46">
        <f t="shared" si="22"/>
        <v>48.6</v>
      </c>
      <c r="H164" s="46">
        <f t="shared" si="23"/>
        <v>82.5</v>
      </c>
      <c r="I164" s="7" t="s">
        <v>603</v>
      </c>
    </row>
    <row r="165" spans="1:9" ht="30" customHeight="1">
      <c r="A165" s="6" t="s">
        <v>346</v>
      </c>
      <c r="B165" s="27">
        <v>20174809</v>
      </c>
      <c r="C165" s="8">
        <v>83.45</v>
      </c>
      <c r="D165" s="46">
        <f t="shared" si="21"/>
        <v>33.380000000000003</v>
      </c>
      <c r="E165" s="27">
        <v>2</v>
      </c>
      <c r="F165" s="8">
        <v>81</v>
      </c>
      <c r="G165" s="46">
        <f t="shared" si="22"/>
        <v>48.6</v>
      </c>
      <c r="H165" s="46">
        <f t="shared" si="23"/>
        <v>81.98</v>
      </c>
      <c r="I165" s="8"/>
    </row>
    <row r="166" spans="1:9" ht="30" customHeight="1">
      <c r="A166" s="6" t="s">
        <v>341</v>
      </c>
      <c r="B166" s="27">
        <v>20174825</v>
      </c>
      <c r="C166" s="8">
        <v>86.3</v>
      </c>
      <c r="D166" s="46">
        <f t="shared" si="21"/>
        <v>34.520000000000003</v>
      </c>
      <c r="E166" s="27">
        <v>10</v>
      </c>
      <c r="F166" s="8">
        <v>79</v>
      </c>
      <c r="G166" s="46">
        <f t="shared" si="22"/>
        <v>47.4</v>
      </c>
      <c r="H166" s="46">
        <f t="shared" si="23"/>
        <v>81.92</v>
      </c>
      <c r="I166" s="8"/>
    </row>
    <row r="167" spans="1:9" ht="30" customHeight="1">
      <c r="A167" s="6" t="s">
        <v>349</v>
      </c>
      <c r="B167" s="27">
        <v>20174310</v>
      </c>
      <c r="C167" s="8">
        <v>81.05</v>
      </c>
      <c r="D167" s="46">
        <f t="shared" si="21"/>
        <v>32.42</v>
      </c>
      <c r="E167" s="27">
        <v>16</v>
      </c>
      <c r="F167" s="8">
        <v>82.2</v>
      </c>
      <c r="G167" s="46">
        <f t="shared" si="22"/>
        <v>49.32</v>
      </c>
      <c r="H167" s="46">
        <f t="shared" si="23"/>
        <v>81.740000000000009</v>
      </c>
      <c r="I167" s="8"/>
    </row>
    <row r="168" spans="1:9" ht="30" customHeight="1">
      <c r="A168" s="6" t="s">
        <v>347</v>
      </c>
      <c r="B168" s="27">
        <v>20174516</v>
      </c>
      <c r="C168" s="8">
        <v>82.6</v>
      </c>
      <c r="D168" s="46">
        <f t="shared" si="21"/>
        <v>33.04</v>
      </c>
      <c r="E168" s="27">
        <v>15</v>
      </c>
      <c r="F168" s="8">
        <v>80.2</v>
      </c>
      <c r="G168" s="46">
        <f t="shared" si="22"/>
        <v>48.12</v>
      </c>
      <c r="H168" s="46">
        <f t="shared" si="23"/>
        <v>81.16</v>
      </c>
      <c r="I168" s="8"/>
    </row>
    <row r="169" spans="1:9" ht="30" customHeight="1">
      <c r="A169" s="6" t="s">
        <v>345</v>
      </c>
      <c r="B169" s="27">
        <v>20174610</v>
      </c>
      <c r="C169" s="8">
        <v>83.45</v>
      </c>
      <c r="D169" s="46">
        <f t="shared" si="21"/>
        <v>33.380000000000003</v>
      </c>
      <c r="E169" s="27">
        <v>11</v>
      </c>
      <c r="F169" s="8">
        <v>79.2</v>
      </c>
      <c r="G169" s="46">
        <f t="shared" si="22"/>
        <v>47.52</v>
      </c>
      <c r="H169" s="46">
        <f t="shared" si="23"/>
        <v>80.900000000000006</v>
      </c>
      <c r="I169" s="8"/>
    </row>
    <row r="170" spans="1:9" ht="30" customHeight="1">
      <c r="A170" s="6" t="s">
        <v>350</v>
      </c>
      <c r="B170" s="27">
        <v>20174402</v>
      </c>
      <c r="C170" s="8">
        <v>81.05</v>
      </c>
      <c r="D170" s="46">
        <f t="shared" si="21"/>
        <v>32.42</v>
      </c>
      <c r="E170" s="27">
        <v>9</v>
      </c>
      <c r="F170" s="8">
        <v>77.8</v>
      </c>
      <c r="G170" s="46">
        <f t="shared" si="22"/>
        <v>46.68</v>
      </c>
      <c r="H170" s="46">
        <f t="shared" si="23"/>
        <v>79.099999999999994</v>
      </c>
      <c r="I170" s="8"/>
    </row>
    <row r="171" spans="1:9" ht="30" customHeight="1">
      <c r="A171" s="6" t="s">
        <v>348</v>
      </c>
      <c r="B171" s="27">
        <v>20174302</v>
      </c>
      <c r="C171" s="8">
        <v>82.4</v>
      </c>
      <c r="D171" s="46">
        <f t="shared" si="21"/>
        <v>32.96</v>
      </c>
      <c r="E171" s="27">
        <v>1</v>
      </c>
      <c r="F171" s="8">
        <v>76.2</v>
      </c>
      <c r="G171" s="46">
        <f t="shared" si="22"/>
        <v>45.72</v>
      </c>
      <c r="H171" s="46">
        <f t="shared" si="23"/>
        <v>78.680000000000007</v>
      </c>
      <c r="I171" s="8"/>
    </row>
    <row r="172" spans="1:9" ht="30" customHeight="1">
      <c r="A172" s="6" t="s">
        <v>351</v>
      </c>
      <c r="B172" s="27">
        <v>20174805</v>
      </c>
      <c r="C172" s="8">
        <v>81.05</v>
      </c>
      <c r="D172" s="46">
        <f t="shared" si="21"/>
        <v>32.42</v>
      </c>
      <c r="E172" s="27">
        <v>8</v>
      </c>
      <c r="F172" s="8">
        <v>75.8</v>
      </c>
      <c r="G172" s="46">
        <f t="shared" si="22"/>
        <v>45.48</v>
      </c>
      <c r="H172" s="46">
        <f t="shared" si="23"/>
        <v>77.900000000000006</v>
      </c>
      <c r="I172" s="8"/>
    </row>
    <row r="173" spans="1:9" ht="30" customHeight="1">
      <c r="A173" s="37"/>
      <c r="B173" s="38"/>
      <c r="C173" s="39"/>
      <c r="D173" s="54"/>
      <c r="E173" s="38"/>
      <c r="F173" s="39"/>
      <c r="G173" s="54"/>
      <c r="H173" s="54"/>
      <c r="I173" s="39"/>
    </row>
    <row r="174" spans="1:9" ht="30" customHeight="1">
      <c r="A174" s="37"/>
      <c r="B174" s="38"/>
      <c r="C174" s="39"/>
      <c r="D174" s="54"/>
      <c r="E174" s="38"/>
      <c r="F174" s="39"/>
      <c r="G174" s="54"/>
      <c r="H174" s="54"/>
      <c r="I174" s="39"/>
    </row>
    <row r="175" spans="1:9" ht="30" customHeight="1">
      <c r="A175" s="37"/>
      <c r="B175" s="38"/>
      <c r="C175" s="39"/>
      <c r="D175" s="54"/>
      <c r="E175" s="38"/>
      <c r="F175" s="39"/>
      <c r="G175" s="54"/>
      <c r="H175" s="54"/>
      <c r="I175" s="39"/>
    </row>
    <row r="176" spans="1:9" ht="30" customHeight="1">
      <c r="A176" s="37"/>
      <c r="B176" s="38"/>
      <c r="C176" s="39"/>
      <c r="D176" s="54"/>
      <c r="E176" s="38"/>
      <c r="F176" s="39"/>
      <c r="G176" s="54"/>
      <c r="H176" s="54"/>
      <c r="I176" s="39"/>
    </row>
    <row r="177" spans="1:9" ht="66.75" customHeight="1">
      <c r="A177" s="62" t="s">
        <v>482</v>
      </c>
      <c r="B177" s="62"/>
      <c r="C177" s="62"/>
      <c r="D177" s="62"/>
      <c r="E177" s="62"/>
      <c r="F177" s="62"/>
      <c r="G177" s="62"/>
      <c r="H177" s="62"/>
      <c r="I177" s="62"/>
    </row>
    <row r="178" spans="1:9" s="5" customFormat="1" ht="27.75" customHeight="1">
      <c r="A178" s="2" t="s">
        <v>300</v>
      </c>
      <c r="B178" s="33" t="s">
        <v>470</v>
      </c>
      <c r="C178" s="2" t="s">
        <v>471</v>
      </c>
      <c r="D178" s="50">
        <v>0.4</v>
      </c>
      <c r="E178" s="26" t="s">
        <v>686</v>
      </c>
      <c r="F178" s="4" t="s">
        <v>687</v>
      </c>
      <c r="G178" s="50">
        <v>0.6</v>
      </c>
      <c r="H178" s="51" t="s">
        <v>472</v>
      </c>
      <c r="I178" s="3" t="s">
        <v>301</v>
      </c>
    </row>
    <row r="179" spans="1:9" ht="30" customHeight="1">
      <c r="A179" s="6" t="s">
        <v>353</v>
      </c>
      <c r="B179" s="28">
        <v>20175108</v>
      </c>
      <c r="C179" s="8">
        <v>91.55</v>
      </c>
      <c r="D179" s="46">
        <f t="shared" ref="D179:D194" si="24">C179*0.4</f>
        <v>36.619999999999997</v>
      </c>
      <c r="E179" s="27">
        <v>8</v>
      </c>
      <c r="F179" s="8">
        <v>78.2</v>
      </c>
      <c r="G179" s="46">
        <f t="shared" ref="G179:G194" si="25">F179*0.6</f>
        <v>46.92</v>
      </c>
      <c r="H179" s="46">
        <f t="shared" ref="H179:H194" si="26">D179+G179</f>
        <v>83.539999999999992</v>
      </c>
      <c r="I179" s="7" t="s">
        <v>577</v>
      </c>
    </row>
    <row r="180" spans="1:9" ht="30" customHeight="1">
      <c r="A180" s="6" t="s">
        <v>355</v>
      </c>
      <c r="B180" s="28">
        <v>20174609</v>
      </c>
      <c r="C180" s="8">
        <v>88.7</v>
      </c>
      <c r="D180" s="46">
        <f t="shared" si="24"/>
        <v>35.480000000000004</v>
      </c>
      <c r="E180" s="27">
        <v>3</v>
      </c>
      <c r="F180" s="8">
        <v>78.599999999999994</v>
      </c>
      <c r="G180" s="46">
        <f t="shared" si="25"/>
        <v>47.16</v>
      </c>
      <c r="H180" s="46">
        <f t="shared" si="26"/>
        <v>82.64</v>
      </c>
      <c r="I180" s="7" t="s">
        <v>577</v>
      </c>
    </row>
    <row r="181" spans="1:9" ht="30" customHeight="1">
      <c r="A181" s="6" t="s">
        <v>357</v>
      </c>
      <c r="B181" s="28">
        <v>20174616</v>
      </c>
      <c r="C181" s="8">
        <v>86.35</v>
      </c>
      <c r="D181" s="46">
        <f t="shared" si="24"/>
        <v>34.54</v>
      </c>
      <c r="E181" s="27">
        <v>9</v>
      </c>
      <c r="F181" s="8">
        <v>79.599999999999994</v>
      </c>
      <c r="G181" s="46">
        <f t="shared" si="25"/>
        <v>47.76</v>
      </c>
      <c r="H181" s="46">
        <f t="shared" si="26"/>
        <v>82.3</v>
      </c>
      <c r="I181" s="7" t="s">
        <v>577</v>
      </c>
    </row>
    <row r="182" spans="1:9" ht="30" customHeight="1">
      <c r="A182" s="6" t="s">
        <v>361</v>
      </c>
      <c r="B182" s="28">
        <v>20174311</v>
      </c>
      <c r="C182" s="8">
        <v>83.65</v>
      </c>
      <c r="D182" s="46">
        <f t="shared" si="24"/>
        <v>33.46</v>
      </c>
      <c r="E182" s="27">
        <v>13</v>
      </c>
      <c r="F182" s="8">
        <v>80.2</v>
      </c>
      <c r="G182" s="46">
        <f t="shared" si="25"/>
        <v>48.12</v>
      </c>
      <c r="H182" s="46">
        <f t="shared" si="26"/>
        <v>81.58</v>
      </c>
      <c r="I182" s="7" t="s">
        <v>577</v>
      </c>
    </row>
    <row r="183" spans="1:9" ht="30" customHeight="1">
      <c r="A183" s="6" t="s">
        <v>362</v>
      </c>
      <c r="B183" s="28">
        <v>20174511</v>
      </c>
      <c r="C183" s="8">
        <v>82.9</v>
      </c>
      <c r="D183" s="46">
        <f t="shared" si="24"/>
        <v>33.160000000000004</v>
      </c>
      <c r="E183" s="27">
        <v>10</v>
      </c>
      <c r="F183" s="8">
        <v>80.400000000000006</v>
      </c>
      <c r="G183" s="46">
        <f t="shared" si="25"/>
        <v>48.24</v>
      </c>
      <c r="H183" s="46">
        <f t="shared" si="26"/>
        <v>81.400000000000006</v>
      </c>
      <c r="I183" s="7" t="s">
        <v>577</v>
      </c>
    </row>
    <row r="184" spans="1:9" ht="30" customHeight="1">
      <c r="A184" s="6" t="s">
        <v>363</v>
      </c>
      <c r="B184" s="28">
        <v>20175006</v>
      </c>
      <c r="C184" s="8">
        <v>82.65</v>
      </c>
      <c r="D184" s="46">
        <f t="shared" si="24"/>
        <v>33.06</v>
      </c>
      <c r="E184" s="27">
        <v>14</v>
      </c>
      <c r="F184" s="8">
        <v>79.8</v>
      </c>
      <c r="G184" s="46">
        <f t="shared" si="25"/>
        <v>47.879999999999995</v>
      </c>
      <c r="H184" s="46">
        <f t="shared" si="26"/>
        <v>80.94</v>
      </c>
      <c r="I184" s="7" t="s">
        <v>577</v>
      </c>
    </row>
    <row r="185" spans="1:9" ht="30" customHeight="1">
      <c r="A185" s="6" t="s">
        <v>359</v>
      </c>
      <c r="B185" s="28">
        <v>20175111</v>
      </c>
      <c r="C185" s="8">
        <v>85.5</v>
      </c>
      <c r="D185" s="46">
        <f t="shared" si="24"/>
        <v>34.200000000000003</v>
      </c>
      <c r="E185" s="27">
        <v>5</v>
      </c>
      <c r="F185" s="8">
        <v>77.400000000000006</v>
      </c>
      <c r="G185" s="46">
        <f t="shared" si="25"/>
        <v>46.440000000000005</v>
      </c>
      <c r="H185" s="46">
        <f t="shared" si="26"/>
        <v>80.640000000000015</v>
      </c>
      <c r="I185" s="7" t="s">
        <v>577</v>
      </c>
    </row>
    <row r="186" spans="1:9" ht="30" customHeight="1">
      <c r="A186" s="6" t="s">
        <v>365</v>
      </c>
      <c r="B186" s="28">
        <v>20175306</v>
      </c>
      <c r="C186" s="8">
        <v>81.3</v>
      </c>
      <c r="D186" s="46">
        <f t="shared" si="24"/>
        <v>32.520000000000003</v>
      </c>
      <c r="E186" s="27">
        <v>11</v>
      </c>
      <c r="F186" s="8">
        <v>80.2</v>
      </c>
      <c r="G186" s="46">
        <f t="shared" si="25"/>
        <v>48.12</v>
      </c>
      <c r="H186" s="46">
        <f t="shared" si="26"/>
        <v>80.64</v>
      </c>
      <c r="I186" s="7" t="s">
        <v>577</v>
      </c>
    </row>
    <row r="187" spans="1:9" ht="30" customHeight="1">
      <c r="A187" s="6" t="s">
        <v>364</v>
      </c>
      <c r="B187" s="28">
        <v>20175128</v>
      </c>
      <c r="C187" s="8">
        <v>81.849999999999994</v>
      </c>
      <c r="D187" s="46">
        <f t="shared" si="24"/>
        <v>32.74</v>
      </c>
      <c r="E187" s="27">
        <v>12</v>
      </c>
      <c r="F187" s="8">
        <v>78.599999999999994</v>
      </c>
      <c r="G187" s="46">
        <f t="shared" si="25"/>
        <v>47.16</v>
      </c>
      <c r="H187" s="46">
        <f t="shared" si="26"/>
        <v>79.900000000000006</v>
      </c>
      <c r="I187" s="8"/>
    </row>
    <row r="188" spans="1:9" ht="30" customHeight="1">
      <c r="A188" s="6" t="s">
        <v>352</v>
      </c>
      <c r="B188" s="28">
        <v>20175026</v>
      </c>
      <c r="C188" s="8">
        <v>95</v>
      </c>
      <c r="D188" s="46">
        <f t="shared" si="24"/>
        <v>38</v>
      </c>
      <c r="E188" s="28" t="s">
        <v>575</v>
      </c>
      <c r="F188" s="8">
        <v>0</v>
      </c>
      <c r="G188" s="46">
        <f t="shared" si="25"/>
        <v>0</v>
      </c>
      <c r="H188" s="46">
        <f t="shared" si="26"/>
        <v>38</v>
      </c>
      <c r="I188" s="8"/>
    </row>
    <row r="189" spans="1:9" ht="30" customHeight="1">
      <c r="A189" s="6" t="s">
        <v>354</v>
      </c>
      <c r="B189" s="28">
        <v>20174509</v>
      </c>
      <c r="C189" s="8">
        <v>90.8</v>
      </c>
      <c r="D189" s="46">
        <f t="shared" si="24"/>
        <v>36.32</v>
      </c>
      <c r="E189" s="28" t="s">
        <v>575</v>
      </c>
      <c r="F189" s="8">
        <v>0</v>
      </c>
      <c r="G189" s="46">
        <f t="shared" si="25"/>
        <v>0</v>
      </c>
      <c r="H189" s="46">
        <f t="shared" si="26"/>
        <v>36.32</v>
      </c>
      <c r="I189" s="8"/>
    </row>
    <row r="190" spans="1:9" ht="30" customHeight="1">
      <c r="A190" s="6" t="s">
        <v>356</v>
      </c>
      <c r="B190" s="28">
        <v>20174416</v>
      </c>
      <c r="C190" s="8">
        <v>87.35</v>
      </c>
      <c r="D190" s="46">
        <f t="shared" si="24"/>
        <v>34.94</v>
      </c>
      <c r="E190" s="28" t="s">
        <v>575</v>
      </c>
      <c r="F190" s="8">
        <v>0</v>
      </c>
      <c r="G190" s="46">
        <f t="shared" si="25"/>
        <v>0</v>
      </c>
      <c r="H190" s="46">
        <f t="shared" si="26"/>
        <v>34.94</v>
      </c>
      <c r="I190" s="8"/>
    </row>
    <row r="191" spans="1:9" ht="30" customHeight="1">
      <c r="A191" s="6" t="s">
        <v>358</v>
      </c>
      <c r="B191" s="28">
        <v>20174230</v>
      </c>
      <c r="C191" s="8">
        <v>86.05</v>
      </c>
      <c r="D191" s="46">
        <f t="shared" si="24"/>
        <v>34.42</v>
      </c>
      <c r="E191" s="28" t="s">
        <v>575</v>
      </c>
      <c r="F191" s="8">
        <v>0</v>
      </c>
      <c r="G191" s="46">
        <f t="shared" si="25"/>
        <v>0</v>
      </c>
      <c r="H191" s="46">
        <f t="shared" si="26"/>
        <v>34.42</v>
      </c>
      <c r="I191" s="8"/>
    </row>
    <row r="192" spans="1:9" ht="30" customHeight="1">
      <c r="A192" s="6" t="s">
        <v>360</v>
      </c>
      <c r="B192" s="28">
        <v>20174207</v>
      </c>
      <c r="C192" s="8">
        <v>84.45</v>
      </c>
      <c r="D192" s="46">
        <f t="shared" si="24"/>
        <v>33.78</v>
      </c>
      <c r="E192" s="28" t="s">
        <v>575</v>
      </c>
      <c r="F192" s="8">
        <v>0</v>
      </c>
      <c r="G192" s="46">
        <f t="shared" si="25"/>
        <v>0</v>
      </c>
      <c r="H192" s="46">
        <f t="shared" si="26"/>
        <v>33.78</v>
      </c>
      <c r="I192" s="8"/>
    </row>
    <row r="193" spans="1:9" ht="30" customHeight="1">
      <c r="A193" s="6" t="s">
        <v>366</v>
      </c>
      <c r="B193" s="28">
        <v>20175217</v>
      </c>
      <c r="C193" s="8">
        <v>80.75</v>
      </c>
      <c r="D193" s="46">
        <f t="shared" si="24"/>
        <v>32.300000000000004</v>
      </c>
      <c r="E193" s="28" t="s">
        <v>575</v>
      </c>
      <c r="F193" s="8">
        <v>0</v>
      </c>
      <c r="G193" s="46">
        <f t="shared" si="25"/>
        <v>0</v>
      </c>
      <c r="H193" s="46">
        <f t="shared" si="26"/>
        <v>32.300000000000004</v>
      </c>
      <c r="I193" s="8"/>
    </row>
    <row r="194" spans="1:9" ht="30" customHeight="1">
      <c r="A194" s="6" t="s">
        <v>367</v>
      </c>
      <c r="B194" s="28">
        <v>20174915</v>
      </c>
      <c r="C194" s="8">
        <v>80.55</v>
      </c>
      <c r="D194" s="46">
        <f t="shared" si="24"/>
        <v>32.22</v>
      </c>
      <c r="E194" s="28" t="s">
        <v>575</v>
      </c>
      <c r="F194" s="8">
        <v>0</v>
      </c>
      <c r="G194" s="46">
        <f t="shared" si="25"/>
        <v>0</v>
      </c>
      <c r="H194" s="46">
        <f t="shared" si="26"/>
        <v>32.22</v>
      </c>
      <c r="I194" s="8"/>
    </row>
    <row r="195" spans="1:9" ht="30" customHeight="1">
      <c r="A195" s="37"/>
      <c r="B195" s="40"/>
      <c r="C195" s="39"/>
      <c r="D195" s="54"/>
      <c r="E195" s="40"/>
      <c r="F195" s="39"/>
      <c r="G195" s="54"/>
      <c r="H195" s="54"/>
      <c r="I195" s="39"/>
    </row>
    <row r="196" spans="1:9" ht="30" customHeight="1">
      <c r="A196" s="37"/>
      <c r="B196" s="40"/>
      <c r="C196" s="39"/>
      <c r="D196" s="54"/>
      <c r="E196" s="40"/>
      <c r="F196" s="39"/>
      <c r="G196" s="54"/>
      <c r="H196" s="54"/>
      <c r="I196" s="39"/>
    </row>
    <row r="197" spans="1:9" ht="30" customHeight="1">
      <c r="A197" s="37"/>
      <c r="B197" s="40"/>
      <c r="C197" s="39"/>
      <c r="D197" s="54"/>
      <c r="E197" s="40"/>
      <c r="F197" s="39"/>
      <c r="G197" s="54"/>
      <c r="H197" s="54"/>
      <c r="I197" s="39"/>
    </row>
    <row r="198" spans="1:9" ht="30" customHeight="1">
      <c r="A198" s="37"/>
      <c r="B198" s="40"/>
      <c r="C198" s="39"/>
      <c r="D198" s="54"/>
      <c r="E198" s="40"/>
      <c r="F198" s="39"/>
      <c r="G198" s="54"/>
      <c r="H198" s="54"/>
      <c r="I198" s="39"/>
    </row>
    <row r="199" spans="1:9" ht="66.75" customHeight="1">
      <c r="A199" s="62" t="s">
        <v>483</v>
      </c>
      <c r="B199" s="62"/>
      <c r="C199" s="62"/>
      <c r="D199" s="62"/>
      <c r="E199" s="62"/>
      <c r="F199" s="62"/>
      <c r="G199" s="62"/>
      <c r="H199" s="62"/>
      <c r="I199" s="62"/>
    </row>
    <row r="200" spans="1:9" s="5" customFormat="1" ht="27.75" customHeight="1">
      <c r="A200" s="2" t="s">
        <v>300</v>
      </c>
      <c r="B200" s="33" t="s">
        <v>470</v>
      </c>
      <c r="C200" s="2" t="s">
        <v>471</v>
      </c>
      <c r="D200" s="50">
        <v>0.4</v>
      </c>
      <c r="E200" s="26" t="s">
        <v>686</v>
      </c>
      <c r="F200" s="4" t="s">
        <v>687</v>
      </c>
      <c r="G200" s="50">
        <v>0.6</v>
      </c>
      <c r="H200" s="51" t="s">
        <v>472</v>
      </c>
      <c r="I200" s="3" t="s">
        <v>301</v>
      </c>
    </row>
    <row r="201" spans="1:9" ht="30" customHeight="1">
      <c r="A201" s="6" t="s">
        <v>55</v>
      </c>
      <c r="B201" s="27">
        <v>20174429</v>
      </c>
      <c r="C201" s="8">
        <v>94.75</v>
      </c>
      <c r="D201" s="46">
        <f t="shared" ref="D201:D214" si="27">C201*0.4</f>
        <v>37.9</v>
      </c>
      <c r="E201" s="27">
        <v>11</v>
      </c>
      <c r="F201" s="8">
        <v>79</v>
      </c>
      <c r="G201" s="46">
        <f t="shared" ref="G201:G214" si="28">F201*0.6</f>
        <v>47.4</v>
      </c>
      <c r="H201" s="46">
        <f t="shared" ref="H201:H214" si="29">D201+G201</f>
        <v>85.3</v>
      </c>
      <c r="I201" s="7" t="s">
        <v>577</v>
      </c>
    </row>
    <row r="202" spans="1:9" ht="30" customHeight="1">
      <c r="A202" s="6" t="s">
        <v>57</v>
      </c>
      <c r="B202" s="27">
        <v>20174905</v>
      </c>
      <c r="C202" s="8">
        <v>89.75</v>
      </c>
      <c r="D202" s="46">
        <f t="shared" si="27"/>
        <v>35.9</v>
      </c>
      <c r="E202" s="27">
        <v>13</v>
      </c>
      <c r="F202" s="8">
        <v>80.8</v>
      </c>
      <c r="G202" s="46">
        <f t="shared" si="28"/>
        <v>48.48</v>
      </c>
      <c r="H202" s="46">
        <f t="shared" si="29"/>
        <v>84.38</v>
      </c>
      <c r="I202" s="7" t="s">
        <v>577</v>
      </c>
    </row>
    <row r="203" spans="1:9" ht="30" customHeight="1">
      <c r="A203" s="6" t="s">
        <v>59</v>
      </c>
      <c r="B203" s="27">
        <v>20174423</v>
      </c>
      <c r="C203" s="8">
        <v>87.35</v>
      </c>
      <c r="D203" s="46">
        <f t="shared" si="27"/>
        <v>34.94</v>
      </c>
      <c r="E203" s="27">
        <v>7</v>
      </c>
      <c r="F203" s="8">
        <v>80.8</v>
      </c>
      <c r="G203" s="46">
        <f t="shared" si="28"/>
        <v>48.48</v>
      </c>
      <c r="H203" s="46">
        <f t="shared" si="29"/>
        <v>83.419999999999987</v>
      </c>
      <c r="I203" s="7" t="s">
        <v>577</v>
      </c>
    </row>
    <row r="204" spans="1:9" ht="30" customHeight="1">
      <c r="A204" s="6" t="s">
        <v>60</v>
      </c>
      <c r="B204" s="27">
        <v>20175225</v>
      </c>
      <c r="C204" s="8">
        <v>86.6</v>
      </c>
      <c r="D204" s="46">
        <f t="shared" si="27"/>
        <v>34.64</v>
      </c>
      <c r="E204" s="27">
        <v>12</v>
      </c>
      <c r="F204" s="8">
        <v>80.400000000000006</v>
      </c>
      <c r="G204" s="46">
        <f t="shared" si="28"/>
        <v>48.24</v>
      </c>
      <c r="H204" s="46">
        <f t="shared" si="29"/>
        <v>82.88</v>
      </c>
      <c r="I204" s="7" t="s">
        <v>577</v>
      </c>
    </row>
    <row r="205" spans="1:9" ht="30" customHeight="1">
      <c r="A205" s="6" t="s">
        <v>61</v>
      </c>
      <c r="B205" s="27">
        <v>20174922</v>
      </c>
      <c r="C205" s="8">
        <v>86.05</v>
      </c>
      <c r="D205" s="46">
        <f t="shared" si="27"/>
        <v>34.42</v>
      </c>
      <c r="E205" s="27">
        <v>10</v>
      </c>
      <c r="F205" s="8">
        <v>80.2</v>
      </c>
      <c r="G205" s="46">
        <f t="shared" si="28"/>
        <v>48.12</v>
      </c>
      <c r="H205" s="46">
        <f t="shared" si="29"/>
        <v>82.539999999999992</v>
      </c>
      <c r="I205" s="7" t="s">
        <v>577</v>
      </c>
    </row>
    <row r="206" spans="1:9" ht="30" customHeight="1">
      <c r="A206" s="6" t="s">
        <v>67</v>
      </c>
      <c r="B206" s="27">
        <v>20175302</v>
      </c>
      <c r="C206" s="8">
        <v>81.8</v>
      </c>
      <c r="D206" s="46">
        <f t="shared" si="27"/>
        <v>32.72</v>
      </c>
      <c r="E206" s="27">
        <v>6</v>
      </c>
      <c r="F206" s="8">
        <v>82.2</v>
      </c>
      <c r="G206" s="46">
        <f t="shared" si="28"/>
        <v>49.32</v>
      </c>
      <c r="H206" s="46">
        <f t="shared" si="29"/>
        <v>82.039999999999992</v>
      </c>
      <c r="I206" s="7" t="s">
        <v>577</v>
      </c>
    </row>
    <row r="207" spans="1:9" ht="30" customHeight="1">
      <c r="A207" s="6" t="s">
        <v>62</v>
      </c>
      <c r="B207" s="27">
        <v>20175122</v>
      </c>
      <c r="C207" s="8">
        <v>85.8</v>
      </c>
      <c r="D207" s="46">
        <f t="shared" si="27"/>
        <v>34.32</v>
      </c>
      <c r="E207" s="27">
        <v>14</v>
      </c>
      <c r="F207" s="8">
        <v>78.599999999999994</v>
      </c>
      <c r="G207" s="46">
        <f t="shared" si="28"/>
        <v>47.16</v>
      </c>
      <c r="H207" s="46">
        <f t="shared" si="29"/>
        <v>81.47999999999999</v>
      </c>
      <c r="I207" s="7" t="s">
        <v>577</v>
      </c>
    </row>
    <row r="208" spans="1:9" ht="30" customHeight="1">
      <c r="A208" s="6" t="s">
        <v>64</v>
      </c>
      <c r="B208" s="27">
        <v>20174518</v>
      </c>
      <c r="C208" s="8">
        <v>83.7</v>
      </c>
      <c r="D208" s="46">
        <f t="shared" si="27"/>
        <v>33.480000000000004</v>
      </c>
      <c r="E208" s="27">
        <v>4</v>
      </c>
      <c r="F208" s="8">
        <v>77.599999999999994</v>
      </c>
      <c r="G208" s="46">
        <f t="shared" si="28"/>
        <v>46.559999999999995</v>
      </c>
      <c r="H208" s="46">
        <f t="shared" si="29"/>
        <v>80.039999999999992</v>
      </c>
      <c r="I208" s="8"/>
    </row>
    <row r="209" spans="1:9" ht="30" customHeight="1">
      <c r="A209" s="6" t="s">
        <v>63</v>
      </c>
      <c r="B209" s="27">
        <v>20175208</v>
      </c>
      <c r="C209" s="8">
        <v>84.2</v>
      </c>
      <c r="D209" s="46">
        <f t="shared" si="27"/>
        <v>33.68</v>
      </c>
      <c r="E209" s="27">
        <v>2</v>
      </c>
      <c r="F209" s="8">
        <v>77</v>
      </c>
      <c r="G209" s="46">
        <f t="shared" si="28"/>
        <v>46.199999999999996</v>
      </c>
      <c r="H209" s="46">
        <f t="shared" si="29"/>
        <v>79.88</v>
      </c>
      <c r="I209" s="8"/>
    </row>
    <row r="210" spans="1:9" ht="30" customHeight="1">
      <c r="A210" s="6" t="s">
        <v>68</v>
      </c>
      <c r="B210" s="27">
        <v>20174817</v>
      </c>
      <c r="C210" s="8">
        <v>81.3</v>
      </c>
      <c r="D210" s="46">
        <f t="shared" si="27"/>
        <v>32.520000000000003</v>
      </c>
      <c r="E210" s="27">
        <v>1</v>
      </c>
      <c r="F210" s="8">
        <v>75.599999999999994</v>
      </c>
      <c r="G210" s="46">
        <f t="shared" si="28"/>
        <v>45.359999999999992</v>
      </c>
      <c r="H210" s="46">
        <f t="shared" si="29"/>
        <v>77.88</v>
      </c>
      <c r="I210" s="8"/>
    </row>
    <row r="211" spans="1:9" ht="30" customHeight="1">
      <c r="A211" s="6" t="s">
        <v>56</v>
      </c>
      <c r="B211" s="27">
        <v>20175315</v>
      </c>
      <c r="C211" s="8">
        <v>92.9</v>
      </c>
      <c r="D211" s="46">
        <f t="shared" si="27"/>
        <v>37.160000000000004</v>
      </c>
      <c r="E211" s="28" t="s">
        <v>575</v>
      </c>
      <c r="F211" s="8">
        <v>0</v>
      </c>
      <c r="G211" s="46">
        <f t="shared" si="28"/>
        <v>0</v>
      </c>
      <c r="H211" s="46">
        <f t="shared" si="29"/>
        <v>37.160000000000004</v>
      </c>
      <c r="I211" s="8"/>
    </row>
    <row r="212" spans="1:9" ht="30" customHeight="1">
      <c r="A212" s="6" t="s">
        <v>58</v>
      </c>
      <c r="B212" s="27">
        <v>20174420</v>
      </c>
      <c r="C212" s="8">
        <v>88.7</v>
      </c>
      <c r="D212" s="46">
        <f t="shared" si="27"/>
        <v>35.480000000000004</v>
      </c>
      <c r="E212" s="28" t="s">
        <v>575</v>
      </c>
      <c r="F212" s="8">
        <v>0</v>
      </c>
      <c r="G212" s="46">
        <f t="shared" si="28"/>
        <v>0</v>
      </c>
      <c r="H212" s="46">
        <f t="shared" si="29"/>
        <v>35.480000000000004</v>
      </c>
      <c r="I212" s="8"/>
    </row>
    <row r="213" spans="1:9" ht="30" customHeight="1">
      <c r="A213" s="6" t="s">
        <v>65</v>
      </c>
      <c r="B213" s="27">
        <v>20174513</v>
      </c>
      <c r="C213" s="8">
        <v>82.9</v>
      </c>
      <c r="D213" s="46">
        <f t="shared" si="27"/>
        <v>33.160000000000004</v>
      </c>
      <c r="E213" s="28" t="s">
        <v>575</v>
      </c>
      <c r="F213" s="8">
        <v>0</v>
      </c>
      <c r="G213" s="46">
        <f t="shared" si="28"/>
        <v>0</v>
      </c>
      <c r="H213" s="46">
        <f t="shared" si="29"/>
        <v>33.160000000000004</v>
      </c>
      <c r="I213" s="8"/>
    </row>
    <row r="214" spans="1:9" ht="30" customHeight="1">
      <c r="A214" s="6" t="s">
        <v>66</v>
      </c>
      <c r="B214" s="27">
        <v>20174702</v>
      </c>
      <c r="C214" s="8">
        <v>82.65</v>
      </c>
      <c r="D214" s="46">
        <f t="shared" si="27"/>
        <v>33.06</v>
      </c>
      <c r="E214" s="28" t="s">
        <v>575</v>
      </c>
      <c r="F214" s="8">
        <v>0</v>
      </c>
      <c r="G214" s="46">
        <f t="shared" si="28"/>
        <v>0</v>
      </c>
      <c r="H214" s="46">
        <f t="shared" si="29"/>
        <v>33.06</v>
      </c>
      <c r="I214" s="8"/>
    </row>
    <row r="215" spans="1:9" ht="30" customHeight="1">
      <c r="A215" s="37"/>
      <c r="B215" s="38"/>
      <c r="C215" s="39"/>
      <c r="D215" s="54"/>
      <c r="E215" s="40"/>
      <c r="F215" s="39"/>
      <c r="G215" s="54"/>
      <c r="H215" s="54"/>
      <c r="I215" s="39"/>
    </row>
    <row r="216" spans="1:9" ht="30" customHeight="1">
      <c r="A216" s="37"/>
      <c r="B216" s="38"/>
      <c r="C216" s="39"/>
      <c r="D216" s="54"/>
      <c r="E216" s="40"/>
      <c r="F216" s="39"/>
      <c r="G216" s="54"/>
      <c r="H216" s="54"/>
      <c r="I216" s="39"/>
    </row>
    <row r="217" spans="1:9" ht="30" customHeight="1">
      <c r="A217" s="37"/>
      <c r="B217" s="38"/>
      <c r="C217" s="39"/>
      <c r="D217" s="54"/>
      <c r="E217" s="40"/>
      <c r="F217" s="39"/>
      <c r="G217" s="54"/>
      <c r="H217" s="54"/>
      <c r="I217" s="39"/>
    </row>
    <row r="218" spans="1:9" ht="30" customHeight="1">
      <c r="A218" s="37"/>
      <c r="B218" s="38"/>
      <c r="C218" s="39"/>
      <c r="D218" s="54"/>
      <c r="E218" s="40"/>
      <c r="F218" s="39"/>
      <c r="G218" s="54"/>
      <c r="H218" s="54"/>
      <c r="I218" s="39"/>
    </row>
    <row r="219" spans="1:9" ht="30" customHeight="1">
      <c r="A219" s="37"/>
      <c r="B219" s="38"/>
      <c r="C219" s="39"/>
      <c r="D219" s="54"/>
      <c r="E219" s="40"/>
      <c r="F219" s="39"/>
      <c r="G219" s="54"/>
      <c r="H219" s="54"/>
      <c r="I219" s="39"/>
    </row>
    <row r="220" spans="1:9" ht="30" customHeight="1">
      <c r="A220" s="37"/>
      <c r="B220" s="38"/>
      <c r="C220" s="39"/>
      <c r="D220" s="54"/>
      <c r="E220" s="40"/>
      <c r="F220" s="39"/>
      <c r="G220" s="54"/>
      <c r="H220" s="54"/>
      <c r="I220" s="39"/>
    </row>
    <row r="221" spans="1:9" ht="30" customHeight="1">
      <c r="A221" s="37"/>
      <c r="B221" s="38"/>
      <c r="C221" s="39"/>
      <c r="D221" s="54"/>
      <c r="E221" s="40"/>
      <c r="F221" s="39"/>
      <c r="G221" s="54"/>
      <c r="H221" s="54"/>
      <c r="I221" s="39"/>
    </row>
    <row r="222" spans="1:9" ht="63.75" customHeight="1">
      <c r="A222" s="62" t="s">
        <v>484</v>
      </c>
      <c r="B222" s="62"/>
      <c r="C222" s="62"/>
      <c r="D222" s="62"/>
      <c r="E222" s="62"/>
      <c r="F222" s="62"/>
      <c r="G222" s="62"/>
      <c r="H222" s="62"/>
      <c r="I222" s="62"/>
    </row>
    <row r="223" spans="1:9" s="5" customFormat="1" ht="27.75" customHeight="1">
      <c r="A223" s="2" t="s">
        <v>300</v>
      </c>
      <c r="B223" s="33" t="s">
        <v>470</v>
      </c>
      <c r="C223" s="2" t="s">
        <v>471</v>
      </c>
      <c r="D223" s="50">
        <v>0.4</v>
      </c>
      <c r="E223" s="26" t="s">
        <v>686</v>
      </c>
      <c r="F223" s="4" t="s">
        <v>687</v>
      </c>
      <c r="G223" s="50">
        <v>0.6</v>
      </c>
      <c r="H223" s="51" t="s">
        <v>472</v>
      </c>
      <c r="I223" s="3" t="s">
        <v>301</v>
      </c>
    </row>
    <row r="224" spans="1:9" ht="30" customHeight="1">
      <c r="A224" s="6" t="s">
        <v>368</v>
      </c>
      <c r="B224" s="27">
        <v>20175005</v>
      </c>
      <c r="C224" s="8">
        <v>94.05</v>
      </c>
      <c r="D224" s="46">
        <f t="shared" ref="D224:D237" si="30">C224*0.4</f>
        <v>37.619999999999997</v>
      </c>
      <c r="E224" s="27">
        <v>6</v>
      </c>
      <c r="F224" s="8">
        <v>81.2</v>
      </c>
      <c r="G224" s="46">
        <f t="shared" ref="G224:G237" si="31">F224*0.6</f>
        <v>48.72</v>
      </c>
      <c r="H224" s="46">
        <f t="shared" ref="H224:H237" si="32">D224+G224</f>
        <v>86.34</v>
      </c>
      <c r="I224" s="7" t="s">
        <v>577</v>
      </c>
    </row>
    <row r="225" spans="1:9" ht="30" customHeight="1">
      <c r="A225" s="6" t="s">
        <v>369</v>
      </c>
      <c r="B225" s="27">
        <v>20174720</v>
      </c>
      <c r="C225" s="8">
        <v>93.7</v>
      </c>
      <c r="D225" s="46">
        <f t="shared" si="30"/>
        <v>37.480000000000004</v>
      </c>
      <c r="E225" s="27">
        <v>1</v>
      </c>
      <c r="F225" s="8">
        <v>80</v>
      </c>
      <c r="G225" s="46">
        <f t="shared" si="31"/>
        <v>48</v>
      </c>
      <c r="H225" s="46">
        <f t="shared" si="32"/>
        <v>85.48</v>
      </c>
      <c r="I225" s="7" t="s">
        <v>577</v>
      </c>
    </row>
    <row r="226" spans="1:9" ht="30" customHeight="1">
      <c r="A226" s="6" t="s">
        <v>370</v>
      </c>
      <c r="B226" s="27">
        <v>20174913</v>
      </c>
      <c r="C226" s="8">
        <v>89.5</v>
      </c>
      <c r="D226" s="46">
        <f t="shared" si="30"/>
        <v>35.800000000000004</v>
      </c>
      <c r="E226" s="27">
        <v>12</v>
      </c>
      <c r="F226" s="8">
        <v>80.400000000000006</v>
      </c>
      <c r="G226" s="46">
        <f t="shared" si="31"/>
        <v>48.24</v>
      </c>
      <c r="H226" s="46">
        <f t="shared" si="32"/>
        <v>84.04</v>
      </c>
      <c r="I226" s="7" t="s">
        <v>577</v>
      </c>
    </row>
    <row r="227" spans="1:9" ht="30" customHeight="1">
      <c r="A227" s="6" t="s">
        <v>373</v>
      </c>
      <c r="B227" s="27">
        <v>20174515</v>
      </c>
      <c r="C227" s="8">
        <v>86.6</v>
      </c>
      <c r="D227" s="46">
        <f t="shared" si="30"/>
        <v>34.64</v>
      </c>
      <c r="E227" s="27">
        <v>11</v>
      </c>
      <c r="F227" s="8">
        <v>81.599999999999994</v>
      </c>
      <c r="G227" s="46">
        <f t="shared" si="31"/>
        <v>48.959999999999994</v>
      </c>
      <c r="H227" s="46">
        <f t="shared" si="32"/>
        <v>83.6</v>
      </c>
      <c r="I227" s="7" t="s">
        <v>577</v>
      </c>
    </row>
    <row r="228" spans="1:9" ht="30" customHeight="1">
      <c r="A228" s="6" t="s">
        <v>377</v>
      </c>
      <c r="B228" s="27">
        <v>20174813</v>
      </c>
      <c r="C228" s="8">
        <v>83.95</v>
      </c>
      <c r="D228" s="46">
        <f t="shared" si="30"/>
        <v>33.580000000000005</v>
      </c>
      <c r="E228" s="27">
        <v>8</v>
      </c>
      <c r="F228" s="8">
        <v>82</v>
      </c>
      <c r="G228" s="46">
        <f t="shared" si="31"/>
        <v>49.199999999999996</v>
      </c>
      <c r="H228" s="46">
        <f t="shared" si="32"/>
        <v>82.78</v>
      </c>
      <c r="I228" s="7" t="s">
        <v>577</v>
      </c>
    </row>
    <row r="229" spans="1:9" ht="30" customHeight="1">
      <c r="A229" s="6" t="s">
        <v>371</v>
      </c>
      <c r="B229" s="27">
        <v>20174417</v>
      </c>
      <c r="C229" s="8">
        <v>88.95</v>
      </c>
      <c r="D229" s="46">
        <f t="shared" si="30"/>
        <v>35.580000000000005</v>
      </c>
      <c r="E229" s="27">
        <v>2</v>
      </c>
      <c r="F229" s="8">
        <v>78.599999999999994</v>
      </c>
      <c r="G229" s="46">
        <f t="shared" si="31"/>
        <v>47.16</v>
      </c>
      <c r="H229" s="46">
        <f t="shared" si="32"/>
        <v>82.740000000000009</v>
      </c>
      <c r="I229" s="7" t="s">
        <v>577</v>
      </c>
    </row>
    <row r="230" spans="1:9" ht="30" customHeight="1">
      <c r="A230" s="6" t="s">
        <v>376</v>
      </c>
      <c r="B230" s="27">
        <v>20174808</v>
      </c>
      <c r="C230" s="8">
        <v>84.15</v>
      </c>
      <c r="D230" s="46">
        <f t="shared" si="30"/>
        <v>33.660000000000004</v>
      </c>
      <c r="E230" s="27">
        <v>9</v>
      </c>
      <c r="F230" s="8">
        <v>80.599999999999994</v>
      </c>
      <c r="G230" s="46">
        <f t="shared" si="31"/>
        <v>48.359999999999992</v>
      </c>
      <c r="H230" s="46">
        <f t="shared" si="32"/>
        <v>82.02</v>
      </c>
      <c r="I230" s="7" t="s">
        <v>577</v>
      </c>
    </row>
    <row r="231" spans="1:9" ht="30" customHeight="1">
      <c r="A231" s="6" t="s">
        <v>374</v>
      </c>
      <c r="B231" s="27">
        <v>20174308</v>
      </c>
      <c r="C231" s="8">
        <v>85.8</v>
      </c>
      <c r="D231" s="46">
        <f t="shared" si="30"/>
        <v>34.32</v>
      </c>
      <c r="E231" s="27">
        <v>13</v>
      </c>
      <c r="F231" s="8">
        <v>78.8</v>
      </c>
      <c r="G231" s="46">
        <f t="shared" si="31"/>
        <v>47.279999999999994</v>
      </c>
      <c r="H231" s="46">
        <f t="shared" si="32"/>
        <v>81.599999999999994</v>
      </c>
      <c r="I231" s="8"/>
    </row>
    <row r="232" spans="1:9" ht="30" customHeight="1">
      <c r="A232" s="6" t="s">
        <v>380</v>
      </c>
      <c r="B232" s="27">
        <v>20174625</v>
      </c>
      <c r="C232" s="8">
        <v>81.599999999999994</v>
      </c>
      <c r="D232" s="46">
        <f t="shared" si="30"/>
        <v>32.64</v>
      </c>
      <c r="E232" s="27">
        <v>3</v>
      </c>
      <c r="F232" s="8">
        <v>80.2</v>
      </c>
      <c r="G232" s="46">
        <f t="shared" si="31"/>
        <v>48.12</v>
      </c>
      <c r="H232" s="46">
        <f t="shared" si="32"/>
        <v>80.759999999999991</v>
      </c>
      <c r="I232" s="8"/>
    </row>
    <row r="233" spans="1:9" ht="30" customHeight="1">
      <c r="A233" s="6" t="s">
        <v>381</v>
      </c>
      <c r="B233" s="27">
        <v>20174208</v>
      </c>
      <c r="C233" s="8">
        <v>81.3</v>
      </c>
      <c r="D233" s="46">
        <f t="shared" si="30"/>
        <v>32.520000000000003</v>
      </c>
      <c r="E233" s="27">
        <v>4</v>
      </c>
      <c r="F233" s="8">
        <v>80</v>
      </c>
      <c r="G233" s="46">
        <f t="shared" si="31"/>
        <v>48</v>
      </c>
      <c r="H233" s="46">
        <f t="shared" si="32"/>
        <v>80.52000000000001</v>
      </c>
      <c r="I233" s="8"/>
    </row>
    <row r="234" spans="1:9" ht="30" customHeight="1">
      <c r="A234" s="6" t="s">
        <v>379</v>
      </c>
      <c r="B234" s="27">
        <v>20175207</v>
      </c>
      <c r="C234" s="8">
        <v>82.9</v>
      </c>
      <c r="D234" s="46">
        <f t="shared" si="30"/>
        <v>33.160000000000004</v>
      </c>
      <c r="E234" s="27">
        <v>14</v>
      </c>
      <c r="F234" s="8">
        <v>77</v>
      </c>
      <c r="G234" s="46">
        <f t="shared" si="31"/>
        <v>46.199999999999996</v>
      </c>
      <c r="H234" s="46">
        <f t="shared" si="32"/>
        <v>79.36</v>
      </c>
      <c r="I234" s="8"/>
    </row>
    <row r="235" spans="1:9" ht="30" customHeight="1">
      <c r="A235" s="6" t="s">
        <v>372</v>
      </c>
      <c r="B235" s="27">
        <v>20175320</v>
      </c>
      <c r="C235" s="8">
        <v>86.85</v>
      </c>
      <c r="D235" s="46">
        <f t="shared" si="30"/>
        <v>34.74</v>
      </c>
      <c r="E235" s="28" t="s">
        <v>575</v>
      </c>
      <c r="F235" s="8">
        <v>0</v>
      </c>
      <c r="G235" s="46">
        <f t="shared" si="31"/>
        <v>0</v>
      </c>
      <c r="H235" s="46">
        <f t="shared" si="32"/>
        <v>34.74</v>
      </c>
      <c r="I235" s="8"/>
    </row>
    <row r="236" spans="1:9" ht="30" customHeight="1">
      <c r="A236" s="6" t="s">
        <v>375</v>
      </c>
      <c r="B236" s="27">
        <v>20174415</v>
      </c>
      <c r="C236" s="8">
        <v>85.8</v>
      </c>
      <c r="D236" s="46">
        <f t="shared" si="30"/>
        <v>34.32</v>
      </c>
      <c r="E236" s="28" t="s">
        <v>575</v>
      </c>
      <c r="F236" s="8">
        <v>0</v>
      </c>
      <c r="G236" s="46">
        <f t="shared" si="31"/>
        <v>0</v>
      </c>
      <c r="H236" s="46">
        <f t="shared" si="32"/>
        <v>34.32</v>
      </c>
      <c r="I236" s="8"/>
    </row>
    <row r="237" spans="1:9" ht="30" customHeight="1">
      <c r="A237" s="6" t="s">
        <v>378</v>
      </c>
      <c r="B237" s="27">
        <v>20174618</v>
      </c>
      <c r="C237" s="8">
        <v>82.9</v>
      </c>
      <c r="D237" s="46">
        <f t="shared" si="30"/>
        <v>33.160000000000004</v>
      </c>
      <c r="E237" s="28" t="s">
        <v>575</v>
      </c>
      <c r="F237" s="8">
        <v>0</v>
      </c>
      <c r="G237" s="46">
        <f t="shared" si="31"/>
        <v>0</v>
      </c>
      <c r="H237" s="46">
        <f t="shared" si="32"/>
        <v>33.160000000000004</v>
      </c>
      <c r="I237" s="8"/>
    </row>
    <row r="238" spans="1:9" ht="30" customHeight="1">
      <c r="A238" s="37"/>
      <c r="B238" s="38"/>
      <c r="C238" s="39"/>
      <c r="D238" s="54"/>
      <c r="E238" s="40"/>
      <c r="F238" s="39"/>
      <c r="G238" s="54"/>
      <c r="H238" s="54"/>
      <c r="I238" s="39"/>
    </row>
    <row r="239" spans="1:9" ht="30" customHeight="1">
      <c r="A239" s="37"/>
      <c r="B239" s="38"/>
      <c r="C239" s="39"/>
      <c r="D239" s="54"/>
      <c r="E239" s="40"/>
      <c r="F239" s="39"/>
      <c r="G239" s="54"/>
      <c r="H239" s="54"/>
      <c r="I239" s="39"/>
    </row>
    <row r="240" spans="1:9" ht="30" customHeight="1">
      <c r="A240" s="37"/>
      <c r="B240" s="38"/>
      <c r="C240" s="39"/>
      <c r="D240" s="54"/>
      <c r="E240" s="40"/>
      <c r="F240" s="39"/>
      <c r="G240" s="54"/>
      <c r="H240" s="54"/>
      <c r="I240" s="39"/>
    </row>
    <row r="241" spans="1:9" ht="30" customHeight="1">
      <c r="A241" s="37"/>
      <c r="B241" s="38"/>
      <c r="C241" s="39"/>
      <c r="D241" s="54"/>
      <c r="E241" s="40"/>
      <c r="F241" s="39"/>
      <c r="G241" s="54"/>
      <c r="H241" s="54"/>
      <c r="I241" s="39"/>
    </row>
    <row r="242" spans="1:9" ht="30" customHeight="1">
      <c r="A242" s="37"/>
      <c r="B242" s="38"/>
      <c r="C242" s="39"/>
      <c r="D242" s="54"/>
      <c r="E242" s="40"/>
      <c r="F242" s="39"/>
      <c r="G242" s="54"/>
      <c r="H242" s="54"/>
      <c r="I242" s="39"/>
    </row>
    <row r="243" spans="1:9" ht="30" customHeight="1">
      <c r="A243" s="37"/>
      <c r="B243" s="38"/>
      <c r="C243" s="39"/>
      <c r="D243" s="54"/>
      <c r="E243" s="40"/>
      <c r="F243" s="39"/>
      <c r="G243" s="54"/>
      <c r="H243" s="54"/>
      <c r="I243" s="39"/>
    </row>
    <row r="244" spans="1:9" ht="57" customHeight="1">
      <c r="A244" s="62" t="s">
        <v>485</v>
      </c>
      <c r="B244" s="62"/>
      <c r="C244" s="62"/>
      <c r="D244" s="62"/>
      <c r="E244" s="62"/>
      <c r="F244" s="62"/>
      <c r="G244" s="62"/>
      <c r="H244" s="62"/>
      <c r="I244" s="62"/>
    </row>
    <row r="245" spans="1:9" s="5" customFormat="1" ht="27.75" customHeight="1">
      <c r="A245" s="2" t="s">
        <v>300</v>
      </c>
      <c r="B245" s="33" t="s">
        <v>470</v>
      </c>
      <c r="C245" s="2" t="s">
        <v>471</v>
      </c>
      <c r="D245" s="50">
        <v>0.4</v>
      </c>
      <c r="E245" s="26" t="s">
        <v>686</v>
      </c>
      <c r="F245" s="4" t="s">
        <v>687</v>
      </c>
      <c r="G245" s="50">
        <v>0.6</v>
      </c>
      <c r="H245" s="51" t="s">
        <v>472</v>
      </c>
      <c r="I245" s="3" t="s">
        <v>301</v>
      </c>
    </row>
    <row r="246" spans="1:9" ht="30" customHeight="1">
      <c r="A246" s="6" t="s">
        <v>385</v>
      </c>
      <c r="B246" s="34" t="s">
        <v>607</v>
      </c>
      <c r="C246" s="10">
        <v>95.8</v>
      </c>
      <c r="D246" s="46">
        <f t="shared" ref="D246:D251" si="33">C246*0.4</f>
        <v>38.32</v>
      </c>
      <c r="E246" s="27">
        <v>3</v>
      </c>
      <c r="F246" s="8">
        <v>80.2</v>
      </c>
      <c r="G246" s="46">
        <f t="shared" ref="G246:G251" si="34">F246*0.6</f>
        <v>48.12</v>
      </c>
      <c r="H246" s="46">
        <f t="shared" ref="H246:H251" si="35">D246+G246</f>
        <v>86.44</v>
      </c>
      <c r="I246" s="7" t="s">
        <v>577</v>
      </c>
    </row>
    <row r="247" spans="1:9" ht="30" customHeight="1">
      <c r="A247" s="6" t="s">
        <v>384</v>
      </c>
      <c r="B247" s="34" t="s">
        <v>606</v>
      </c>
      <c r="C247" s="10">
        <v>95.8</v>
      </c>
      <c r="D247" s="46">
        <f t="shared" si="33"/>
        <v>38.32</v>
      </c>
      <c r="E247" s="27">
        <v>5</v>
      </c>
      <c r="F247" s="8">
        <v>79</v>
      </c>
      <c r="G247" s="46">
        <f t="shared" si="34"/>
        <v>47.4</v>
      </c>
      <c r="H247" s="46">
        <f t="shared" si="35"/>
        <v>85.72</v>
      </c>
      <c r="I247" s="7" t="s">
        <v>577</v>
      </c>
    </row>
    <row r="248" spans="1:9" ht="30" customHeight="1">
      <c r="A248" s="6" t="s">
        <v>383</v>
      </c>
      <c r="B248" s="34" t="s">
        <v>605</v>
      </c>
      <c r="C248" s="10">
        <v>96.3</v>
      </c>
      <c r="D248" s="46">
        <f t="shared" si="33"/>
        <v>38.520000000000003</v>
      </c>
      <c r="E248" s="27">
        <v>4</v>
      </c>
      <c r="F248" s="8">
        <v>77.2</v>
      </c>
      <c r="G248" s="46">
        <f t="shared" si="34"/>
        <v>46.32</v>
      </c>
      <c r="H248" s="46">
        <f t="shared" si="35"/>
        <v>84.84</v>
      </c>
      <c r="I248" s="7" t="s">
        <v>577</v>
      </c>
    </row>
    <row r="249" spans="1:9" ht="30" customHeight="1">
      <c r="A249" s="6" t="s">
        <v>386</v>
      </c>
      <c r="B249" s="34" t="s">
        <v>608</v>
      </c>
      <c r="C249" s="10">
        <v>92.65</v>
      </c>
      <c r="D249" s="46">
        <f t="shared" si="33"/>
        <v>37.06</v>
      </c>
      <c r="E249" s="27">
        <v>6</v>
      </c>
      <c r="F249" s="8">
        <v>79.400000000000006</v>
      </c>
      <c r="G249" s="46">
        <f t="shared" si="34"/>
        <v>47.64</v>
      </c>
      <c r="H249" s="46">
        <f t="shared" si="35"/>
        <v>84.7</v>
      </c>
      <c r="I249" s="8"/>
    </row>
    <row r="250" spans="1:9" ht="30" customHeight="1">
      <c r="A250" s="6" t="s">
        <v>387</v>
      </c>
      <c r="B250" s="34" t="s">
        <v>609</v>
      </c>
      <c r="C250" s="10">
        <v>90.5</v>
      </c>
      <c r="D250" s="46">
        <f t="shared" si="33"/>
        <v>36.200000000000003</v>
      </c>
      <c r="E250" s="27">
        <v>1</v>
      </c>
      <c r="F250" s="8">
        <v>78</v>
      </c>
      <c r="G250" s="46">
        <f t="shared" si="34"/>
        <v>46.8</v>
      </c>
      <c r="H250" s="46">
        <f t="shared" si="35"/>
        <v>83</v>
      </c>
      <c r="I250" s="8"/>
    </row>
    <row r="251" spans="1:9" ht="30" customHeight="1">
      <c r="A251" s="6" t="s">
        <v>382</v>
      </c>
      <c r="B251" s="34" t="s">
        <v>604</v>
      </c>
      <c r="C251" s="10">
        <v>97.9</v>
      </c>
      <c r="D251" s="46">
        <f t="shared" si="33"/>
        <v>39.160000000000004</v>
      </c>
      <c r="E251" s="28" t="s">
        <v>575</v>
      </c>
      <c r="F251" s="8">
        <v>0</v>
      </c>
      <c r="G251" s="46">
        <f t="shared" si="34"/>
        <v>0</v>
      </c>
      <c r="H251" s="46">
        <f t="shared" si="35"/>
        <v>39.160000000000004</v>
      </c>
      <c r="I251" s="8"/>
    </row>
    <row r="252" spans="1:9" ht="30" customHeight="1">
      <c r="A252" s="37"/>
      <c r="B252" s="41"/>
      <c r="C252" s="42"/>
      <c r="D252" s="54"/>
      <c r="E252" s="40"/>
      <c r="F252" s="39"/>
      <c r="G252" s="54"/>
      <c r="H252" s="54"/>
      <c r="I252" s="39"/>
    </row>
    <row r="253" spans="1:9" ht="30" customHeight="1">
      <c r="A253" s="37"/>
      <c r="B253" s="41"/>
      <c r="C253" s="42"/>
      <c r="D253" s="54"/>
      <c r="E253" s="40"/>
      <c r="F253" s="39"/>
      <c r="G253" s="54"/>
      <c r="H253" s="54"/>
      <c r="I253" s="39"/>
    </row>
    <row r="254" spans="1:9" ht="30" customHeight="1">
      <c r="A254" s="37"/>
      <c r="B254" s="41"/>
      <c r="C254" s="42"/>
      <c r="D254" s="54"/>
      <c r="E254" s="40"/>
      <c r="F254" s="39"/>
      <c r="G254" s="54"/>
      <c r="H254" s="54"/>
      <c r="I254" s="39"/>
    </row>
    <row r="255" spans="1:9" ht="30" customHeight="1">
      <c r="A255" s="37"/>
      <c r="B255" s="41"/>
      <c r="C255" s="42"/>
      <c r="D255" s="54"/>
      <c r="E255" s="40"/>
      <c r="F255" s="39"/>
      <c r="G255" s="54"/>
      <c r="H255" s="54"/>
      <c r="I255" s="39"/>
    </row>
    <row r="256" spans="1:9" ht="30" customHeight="1">
      <c r="A256" s="37"/>
      <c r="B256" s="41"/>
      <c r="C256" s="42"/>
      <c r="D256" s="54"/>
      <c r="E256" s="40"/>
      <c r="F256" s="39"/>
      <c r="G256" s="54"/>
      <c r="H256" s="54"/>
      <c r="I256" s="39"/>
    </row>
    <row r="257" spans="1:9" ht="30" customHeight="1">
      <c r="A257" s="37"/>
      <c r="B257" s="41"/>
      <c r="C257" s="42"/>
      <c r="D257" s="54"/>
      <c r="E257" s="40"/>
      <c r="F257" s="39"/>
      <c r="G257" s="54"/>
      <c r="H257" s="54"/>
      <c r="I257" s="39"/>
    </row>
    <row r="258" spans="1:9" ht="30" customHeight="1">
      <c r="A258" s="37"/>
      <c r="B258" s="41"/>
      <c r="C258" s="42"/>
      <c r="D258" s="54"/>
      <c r="E258" s="40"/>
      <c r="F258" s="39"/>
      <c r="G258" s="54"/>
      <c r="H258" s="54"/>
      <c r="I258" s="39"/>
    </row>
    <row r="259" spans="1:9" ht="30" customHeight="1">
      <c r="A259" s="37"/>
      <c r="B259" s="41"/>
      <c r="C259" s="42"/>
      <c r="D259" s="54"/>
      <c r="E259" s="40"/>
      <c r="F259" s="39"/>
      <c r="G259" s="54"/>
      <c r="H259" s="54"/>
      <c r="I259" s="39"/>
    </row>
    <row r="260" spans="1:9" ht="30" customHeight="1">
      <c r="A260" s="37"/>
      <c r="B260" s="41"/>
      <c r="C260" s="42"/>
      <c r="D260" s="54"/>
      <c r="E260" s="40"/>
      <c r="F260" s="39"/>
      <c r="G260" s="54"/>
      <c r="H260" s="54"/>
      <c r="I260" s="39"/>
    </row>
    <row r="261" spans="1:9" ht="30" customHeight="1">
      <c r="A261" s="37"/>
      <c r="B261" s="41"/>
      <c r="C261" s="42"/>
      <c r="D261" s="54"/>
      <c r="E261" s="40"/>
      <c r="F261" s="39"/>
      <c r="G261" s="54"/>
      <c r="H261" s="54"/>
      <c r="I261" s="39"/>
    </row>
    <row r="262" spans="1:9" ht="30" customHeight="1">
      <c r="A262" s="37"/>
      <c r="B262" s="41"/>
      <c r="C262" s="42"/>
      <c r="D262" s="54"/>
      <c r="E262" s="40"/>
      <c r="F262" s="39"/>
      <c r="G262" s="54"/>
      <c r="H262" s="54"/>
      <c r="I262" s="39"/>
    </row>
    <row r="263" spans="1:9" ht="30" customHeight="1">
      <c r="A263" s="37"/>
      <c r="B263" s="41"/>
      <c r="C263" s="42"/>
      <c r="D263" s="54"/>
      <c r="E263" s="40"/>
      <c r="F263" s="39"/>
      <c r="G263" s="54"/>
      <c r="H263" s="54"/>
      <c r="I263" s="39"/>
    </row>
    <row r="264" spans="1:9" ht="30" customHeight="1">
      <c r="A264" s="37"/>
      <c r="B264" s="41"/>
      <c r="C264" s="42"/>
      <c r="D264" s="54"/>
      <c r="E264" s="40"/>
      <c r="F264" s="39"/>
      <c r="G264" s="54"/>
      <c r="H264" s="54"/>
      <c r="I264" s="39"/>
    </row>
    <row r="265" spans="1:9" ht="30" customHeight="1">
      <c r="A265" s="37"/>
      <c r="B265" s="41"/>
      <c r="C265" s="42"/>
      <c r="D265" s="54"/>
      <c r="E265" s="40"/>
      <c r="F265" s="39"/>
      <c r="G265" s="54"/>
      <c r="H265" s="54"/>
      <c r="I265" s="39"/>
    </row>
    <row r="266" spans="1:9" ht="57" customHeight="1">
      <c r="A266" s="62" t="s">
        <v>486</v>
      </c>
      <c r="B266" s="62"/>
      <c r="C266" s="62"/>
      <c r="D266" s="62"/>
      <c r="E266" s="62"/>
      <c r="F266" s="62"/>
      <c r="G266" s="62"/>
      <c r="H266" s="62"/>
      <c r="I266" s="62"/>
    </row>
    <row r="267" spans="1:9" s="5" customFormat="1" ht="27.75" customHeight="1">
      <c r="A267" s="2" t="s">
        <v>300</v>
      </c>
      <c r="B267" s="33" t="s">
        <v>470</v>
      </c>
      <c r="C267" s="2" t="s">
        <v>471</v>
      </c>
      <c r="D267" s="50">
        <v>0.4</v>
      </c>
      <c r="E267" s="26" t="s">
        <v>686</v>
      </c>
      <c r="F267" s="4" t="s">
        <v>687</v>
      </c>
      <c r="G267" s="50">
        <v>0.6</v>
      </c>
      <c r="H267" s="51" t="s">
        <v>472</v>
      </c>
      <c r="I267" s="3" t="s">
        <v>301</v>
      </c>
    </row>
    <row r="268" spans="1:9" ht="30" customHeight="1">
      <c r="A268" s="6" t="s">
        <v>391</v>
      </c>
      <c r="B268" s="27">
        <v>20176226</v>
      </c>
      <c r="C268" s="8">
        <v>84.2</v>
      </c>
      <c r="D268" s="46">
        <f t="shared" ref="D268:D283" si="36">C268*0.4</f>
        <v>33.68</v>
      </c>
      <c r="E268" s="27">
        <v>5</v>
      </c>
      <c r="F268" s="8">
        <v>79.400000000000006</v>
      </c>
      <c r="G268" s="46">
        <f t="shared" ref="G268:G283" si="37">F268*0.6</f>
        <v>47.64</v>
      </c>
      <c r="H268" s="46">
        <f t="shared" ref="H268:H283" si="38">D268+G268</f>
        <v>81.319999999999993</v>
      </c>
      <c r="I268" s="7" t="s">
        <v>577</v>
      </c>
    </row>
    <row r="269" spans="1:9" ht="30" customHeight="1">
      <c r="A269" s="6" t="s">
        <v>388</v>
      </c>
      <c r="B269" s="27">
        <v>20176110</v>
      </c>
      <c r="C269" s="8">
        <v>88.65</v>
      </c>
      <c r="D269" s="46">
        <f t="shared" si="36"/>
        <v>35.46</v>
      </c>
      <c r="E269" s="27">
        <v>10</v>
      </c>
      <c r="F269" s="8">
        <v>75.2</v>
      </c>
      <c r="G269" s="46">
        <f t="shared" si="37"/>
        <v>45.12</v>
      </c>
      <c r="H269" s="46">
        <f t="shared" si="38"/>
        <v>80.58</v>
      </c>
      <c r="I269" s="7" t="s">
        <v>577</v>
      </c>
    </row>
    <row r="270" spans="1:9" ht="30" customHeight="1">
      <c r="A270" s="6" t="s">
        <v>389</v>
      </c>
      <c r="B270" s="27">
        <v>20176205</v>
      </c>
      <c r="C270" s="8">
        <v>86.45</v>
      </c>
      <c r="D270" s="46">
        <f t="shared" si="36"/>
        <v>34.580000000000005</v>
      </c>
      <c r="E270" s="27">
        <v>7</v>
      </c>
      <c r="F270" s="8">
        <v>75.400000000000006</v>
      </c>
      <c r="G270" s="46">
        <f t="shared" si="37"/>
        <v>45.24</v>
      </c>
      <c r="H270" s="46">
        <f t="shared" si="38"/>
        <v>79.820000000000007</v>
      </c>
      <c r="I270" s="7" t="s">
        <v>577</v>
      </c>
    </row>
    <row r="271" spans="1:9" ht="30" customHeight="1">
      <c r="A271" s="6" t="s">
        <v>392</v>
      </c>
      <c r="B271" s="27">
        <v>20175716</v>
      </c>
      <c r="C271" s="8">
        <v>84.1</v>
      </c>
      <c r="D271" s="46">
        <f t="shared" si="36"/>
        <v>33.64</v>
      </c>
      <c r="E271" s="27">
        <v>6</v>
      </c>
      <c r="F271" s="8">
        <v>75.599999999999994</v>
      </c>
      <c r="G271" s="46">
        <f t="shared" si="37"/>
        <v>45.359999999999992</v>
      </c>
      <c r="H271" s="46">
        <f t="shared" si="38"/>
        <v>79</v>
      </c>
      <c r="I271" s="7" t="s">
        <v>577</v>
      </c>
    </row>
    <row r="272" spans="1:9" ht="30" customHeight="1">
      <c r="A272" s="6" t="s">
        <v>393</v>
      </c>
      <c r="B272" s="27">
        <v>20175804</v>
      </c>
      <c r="C272" s="8">
        <v>81.75</v>
      </c>
      <c r="D272" s="46">
        <f t="shared" si="36"/>
        <v>32.700000000000003</v>
      </c>
      <c r="E272" s="27">
        <v>12</v>
      </c>
      <c r="F272" s="8">
        <v>76.400000000000006</v>
      </c>
      <c r="G272" s="46">
        <f t="shared" si="37"/>
        <v>45.84</v>
      </c>
      <c r="H272" s="46">
        <f t="shared" si="38"/>
        <v>78.540000000000006</v>
      </c>
      <c r="I272" s="7" t="s">
        <v>577</v>
      </c>
    </row>
    <row r="273" spans="1:9" ht="30" customHeight="1">
      <c r="A273" s="6" t="s">
        <v>394</v>
      </c>
      <c r="B273" s="27">
        <v>20175618</v>
      </c>
      <c r="C273" s="8">
        <v>81.650000000000006</v>
      </c>
      <c r="D273" s="46">
        <f t="shared" si="36"/>
        <v>32.660000000000004</v>
      </c>
      <c r="E273" s="27">
        <v>3</v>
      </c>
      <c r="F273" s="8">
        <v>76.400000000000006</v>
      </c>
      <c r="G273" s="46">
        <f t="shared" si="37"/>
        <v>45.84</v>
      </c>
      <c r="H273" s="46">
        <f t="shared" si="38"/>
        <v>78.5</v>
      </c>
      <c r="I273" s="7" t="s">
        <v>577</v>
      </c>
    </row>
    <row r="274" spans="1:9" ht="30" customHeight="1">
      <c r="A274" s="6" t="s">
        <v>399</v>
      </c>
      <c r="B274" s="27">
        <v>20176130</v>
      </c>
      <c r="C274" s="8">
        <v>78.25</v>
      </c>
      <c r="D274" s="46">
        <f t="shared" si="36"/>
        <v>31.3</v>
      </c>
      <c r="E274" s="27">
        <v>2</v>
      </c>
      <c r="F274" s="8">
        <v>78.599999999999994</v>
      </c>
      <c r="G274" s="46">
        <f t="shared" si="37"/>
        <v>47.16</v>
      </c>
      <c r="H274" s="46">
        <f t="shared" si="38"/>
        <v>78.459999999999994</v>
      </c>
      <c r="I274" s="7" t="s">
        <v>577</v>
      </c>
    </row>
    <row r="275" spans="1:9" ht="30" customHeight="1">
      <c r="A275" s="6" t="s">
        <v>395</v>
      </c>
      <c r="B275" s="27">
        <v>20175805</v>
      </c>
      <c r="C275" s="8">
        <v>80.55</v>
      </c>
      <c r="D275" s="46">
        <f t="shared" si="36"/>
        <v>32.22</v>
      </c>
      <c r="E275" s="27">
        <v>13</v>
      </c>
      <c r="F275" s="8">
        <v>76.400000000000006</v>
      </c>
      <c r="G275" s="46">
        <f t="shared" si="37"/>
        <v>45.84</v>
      </c>
      <c r="H275" s="46">
        <f t="shared" si="38"/>
        <v>78.06</v>
      </c>
      <c r="I275" s="7" t="s">
        <v>577</v>
      </c>
    </row>
    <row r="276" spans="1:9" ht="30" customHeight="1">
      <c r="A276" s="6" t="s">
        <v>396</v>
      </c>
      <c r="B276" s="27">
        <v>20175813</v>
      </c>
      <c r="C276" s="8">
        <v>80.400000000000006</v>
      </c>
      <c r="D276" s="46">
        <f t="shared" si="36"/>
        <v>32.160000000000004</v>
      </c>
      <c r="E276" s="27">
        <v>4</v>
      </c>
      <c r="F276" s="8">
        <v>75.8</v>
      </c>
      <c r="G276" s="46">
        <f t="shared" si="37"/>
        <v>45.48</v>
      </c>
      <c r="H276" s="46">
        <f t="shared" si="38"/>
        <v>77.64</v>
      </c>
      <c r="I276" s="8"/>
    </row>
    <row r="277" spans="1:9" ht="30" customHeight="1">
      <c r="A277" s="6" t="s">
        <v>398</v>
      </c>
      <c r="B277" s="27">
        <v>20176102</v>
      </c>
      <c r="C277" s="8">
        <v>79.400000000000006</v>
      </c>
      <c r="D277" s="46">
        <f t="shared" si="36"/>
        <v>31.760000000000005</v>
      </c>
      <c r="E277" s="27">
        <v>14</v>
      </c>
      <c r="F277" s="8">
        <v>76.2</v>
      </c>
      <c r="G277" s="46">
        <f t="shared" si="37"/>
        <v>45.72</v>
      </c>
      <c r="H277" s="46">
        <f t="shared" si="38"/>
        <v>77.48</v>
      </c>
      <c r="I277" s="8"/>
    </row>
    <row r="278" spans="1:9" ht="30" customHeight="1">
      <c r="A278" s="6" t="s">
        <v>397</v>
      </c>
      <c r="B278" s="27">
        <v>20176123</v>
      </c>
      <c r="C278" s="8">
        <v>79.75</v>
      </c>
      <c r="D278" s="46">
        <f t="shared" si="36"/>
        <v>31.900000000000002</v>
      </c>
      <c r="E278" s="27">
        <v>15</v>
      </c>
      <c r="F278" s="8">
        <v>75.599999999999994</v>
      </c>
      <c r="G278" s="46">
        <f t="shared" si="37"/>
        <v>45.359999999999992</v>
      </c>
      <c r="H278" s="46">
        <f t="shared" si="38"/>
        <v>77.259999999999991</v>
      </c>
      <c r="I278" s="8"/>
    </row>
    <row r="279" spans="1:9" ht="30" customHeight="1">
      <c r="A279" s="6" t="s">
        <v>403</v>
      </c>
      <c r="B279" s="27">
        <v>20175611</v>
      </c>
      <c r="C279" s="8">
        <v>77</v>
      </c>
      <c r="D279" s="46">
        <f t="shared" si="36"/>
        <v>30.8</v>
      </c>
      <c r="E279" s="27">
        <v>11</v>
      </c>
      <c r="F279" s="8">
        <v>77.2</v>
      </c>
      <c r="G279" s="46">
        <f t="shared" si="37"/>
        <v>46.32</v>
      </c>
      <c r="H279" s="46">
        <f t="shared" si="38"/>
        <v>77.12</v>
      </c>
      <c r="I279" s="8"/>
    </row>
    <row r="280" spans="1:9" ht="30" customHeight="1">
      <c r="A280" s="6" t="s">
        <v>400</v>
      </c>
      <c r="B280" s="27">
        <v>20176206</v>
      </c>
      <c r="C280" s="8">
        <v>78</v>
      </c>
      <c r="D280" s="46">
        <f t="shared" si="36"/>
        <v>31.200000000000003</v>
      </c>
      <c r="E280" s="27">
        <v>9</v>
      </c>
      <c r="F280" s="8">
        <v>75.400000000000006</v>
      </c>
      <c r="G280" s="46">
        <f t="shared" si="37"/>
        <v>45.24</v>
      </c>
      <c r="H280" s="46">
        <f t="shared" si="38"/>
        <v>76.44</v>
      </c>
      <c r="I280" s="8"/>
    </row>
    <row r="281" spans="1:9" ht="30" customHeight="1">
      <c r="A281" s="6" t="s">
        <v>402</v>
      </c>
      <c r="B281" s="27">
        <v>20176116</v>
      </c>
      <c r="C281" s="8">
        <v>77.05</v>
      </c>
      <c r="D281" s="46">
        <f t="shared" si="36"/>
        <v>30.82</v>
      </c>
      <c r="E281" s="27">
        <v>16</v>
      </c>
      <c r="F281" s="8">
        <v>75.400000000000006</v>
      </c>
      <c r="G281" s="46">
        <f t="shared" si="37"/>
        <v>45.24</v>
      </c>
      <c r="H281" s="46">
        <f t="shared" si="38"/>
        <v>76.06</v>
      </c>
      <c r="I281" s="8"/>
    </row>
    <row r="282" spans="1:9" ht="30" customHeight="1">
      <c r="A282" s="6" t="s">
        <v>390</v>
      </c>
      <c r="B282" s="27">
        <v>20176114</v>
      </c>
      <c r="C282" s="8">
        <v>86.15</v>
      </c>
      <c r="D282" s="46">
        <f t="shared" si="36"/>
        <v>34.46</v>
      </c>
      <c r="E282" s="28" t="s">
        <v>575</v>
      </c>
      <c r="F282" s="8">
        <v>0</v>
      </c>
      <c r="G282" s="46">
        <f t="shared" si="37"/>
        <v>0</v>
      </c>
      <c r="H282" s="46">
        <f t="shared" si="38"/>
        <v>34.46</v>
      </c>
      <c r="I282" s="8"/>
    </row>
    <row r="283" spans="1:9" ht="30" customHeight="1">
      <c r="A283" s="6" t="s">
        <v>401</v>
      </c>
      <c r="B283" s="27">
        <v>20175930</v>
      </c>
      <c r="C283" s="8">
        <v>77.099999999999994</v>
      </c>
      <c r="D283" s="46">
        <f t="shared" si="36"/>
        <v>30.84</v>
      </c>
      <c r="E283" s="28" t="s">
        <v>575</v>
      </c>
      <c r="F283" s="8">
        <v>0</v>
      </c>
      <c r="G283" s="46">
        <f t="shared" si="37"/>
        <v>0</v>
      </c>
      <c r="H283" s="46">
        <f t="shared" si="38"/>
        <v>30.84</v>
      </c>
      <c r="I283" s="8"/>
    </row>
    <row r="284" spans="1:9" ht="30" customHeight="1">
      <c r="A284" s="37"/>
      <c r="B284" s="38"/>
      <c r="C284" s="39"/>
      <c r="D284" s="54"/>
      <c r="E284" s="40"/>
      <c r="F284" s="39"/>
      <c r="G284" s="54"/>
      <c r="H284" s="54"/>
      <c r="I284" s="39"/>
    </row>
    <row r="285" spans="1:9" ht="30" customHeight="1">
      <c r="A285" s="37"/>
      <c r="B285" s="38"/>
      <c r="C285" s="39"/>
      <c r="D285" s="54"/>
      <c r="E285" s="40"/>
      <c r="F285" s="39"/>
      <c r="G285" s="54"/>
      <c r="H285" s="54"/>
      <c r="I285" s="39"/>
    </row>
    <row r="286" spans="1:9" ht="30" customHeight="1">
      <c r="A286" s="37"/>
      <c r="B286" s="38"/>
      <c r="C286" s="39"/>
      <c r="D286" s="54"/>
      <c r="E286" s="40"/>
      <c r="F286" s="39"/>
      <c r="G286" s="54"/>
      <c r="H286" s="54"/>
      <c r="I286" s="39"/>
    </row>
    <row r="287" spans="1:9" ht="30" customHeight="1">
      <c r="A287" s="37"/>
      <c r="B287" s="38"/>
      <c r="C287" s="39"/>
      <c r="D287" s="54"/>
      <c r="E287" s="40"/>
      <c r="F287" s="39"/>
      <c r="G287" s="54"/>
      <c r="H287" s="54"/>
      <c r="I287" s="39"/>
    </row>
    <row r="288" spans="1:9" ht="59.25" customHeight="1">
      <c r="A288" s="62" t="s">
        <v>487</v>
      </c>
      <c r="B288" s="62"/>
      <c r="C288" s="62"/>
      <c r="D288" s="62"/>
      <c r="E288" s="62"/>
      <c r="F288" s="62"/>
      <c r="G288" s="62"/>
      <c r="H288" s="62"/>
      <c r="I288" s="62"/>
    </row>
    <row r="289" spans="1:9" s="5" customFormat="1" ht="27.75" customHeight="1">
      <c r="A289" s="2" t="s">
        <v>300</v>
      </c>
      <c r="B289" s="33" t="s">
        <v>470</v>
      </c>
      <c r="C289" s="2" t="s">
        <v>471</v>
      </c>
      <c r="D289" s="50">
        <v>0.4</v>
      </c>
      <c r="E289" s="26" t="s">
        <v>686</v>
      </c>
      <c r="F289" s="4" t="s">
        <v>687</v>
      </c>
      <c r="G289" s="50">
        <v>0.6</v>
      </c>
      <c r="H289" s="51" t="s">
        <v>472</v>
      </c>
      <c r="I289" s="3" t="s">
        <v>301</v>
      </c>
    </row>
    <row r="290" spans="1:9" ht="30" customHeight="1">
      <c r="A290" s="6" t="s">
        <v>77</v>
      </c>
      <c r="B290" s="27">
        <v>20176119</v>
      </c>
      <c r="C290" s="8">
        <v>83.75</v>
      </c>
      <c r="D290" s="46">
        <f t="shared" ref="D290:D305" si="39">C290*0.4</f>
        <v>33.5</v>
      </c>
      <c r="E290" s="27">
        <v>14</v>
      </c>
      <c r="F290" s="8">
        <v>80.8</v>
      </c>
      <c r="G290" s="46">
        <f t="shared" ref="G290:G305" si="40">F290*0.6</f>
        <v>48.48</v>
      </c>
      <c r="H290" s="46">
        <f t="shared" ref="H290:H305" si="41">D290+G290</f>
        <v>81.97999999999999</v>
      </c>
      <c r="I290" s="7" t="s">
        <v>577</v>
      </c>
    </row>
    <row r="291" spans="1:9" ht="30" customHeight="1">
      <c r="A291" s="6" t="s">
        <v>72</v>
      </c>
      <c r="B291" s="27">
        <v>20176302</v>
      </c>
      <c r="C291" s="8">
        <v>86.7</v>
      </c>
      <c r="D291" s="46">
        <f t="shared" si="39"/>
        <v>34.68</v>
      </c>
      <c r="E291" s="27">
        <v>1</v>
      </c>
      <c r="F291" s="8">
        <v>77</v>
      </c>
      <c r="G291" s="46">
        <f t="shared" si="40"/>
        <v>46.199999999999996</v>
      </c>
      <c r="H291" s="46">
        <f t="shared" si="41"/>
        <v>80.88</v>
      </c>
      <c r="I291" s="7" t="s">
        <v>577</v>
      </c>
    </row>
    <row r="292" spans="1:9" ht="30" customHeight="1">
      <c r="A292" s="6" t="s">
        <v>73</v>
      </c>
      <c r="B292" s="27">
        <v>20175815</v>
      </c>
      <c r="C292" s="8">
        <v>85.45</v>
      </c>
      <c r="D292" s="46">
        <f t="shared" si="39"/>
        <v>34.18</v>
      </c>
      <c r="E292" s="27">
        <v>10</v>
      </c>
      <c r="F292" s="8">
        <v>77.8</v>
      </c>
      <c r="G292" s="46">
        <f t="shared" si="40"/>
        <v>46.68</v>
      </c>
      <c r="H292" s="46">
        <f t="shared" si="41"/>
        <v>80.86</v>
      </c>
      <c r="I292" s="7" t="s">
        <v>577</v>
      </c>
    </row>
    <row r="293" spans="1:9" ht="30" customHeight="1">
      <c r="A293" s="6" t="s">
        <v>69</v>
      </c>
      <c r="B293" s="27">
        <v>20175801</v>
      </c>
      <c r="C293" s="8">
        <v>88.5</v>
      </c>
      <c r="D293" s="46">
        <f t="shared" si="39"/>
        <v>35.4</v>
      </c>
      <c r="E293" s="27">
        <v>12</v>
      </c>
      <c r="F293" s="8">
        <v>75.2</v>
      </c>
      <c r="G293" s="46">
        <f t="shared" si="40"/>
        <v>45.12</v>
      </c>
      <c r="H293" s="46">
        <f t="shared" si="41"/>
        <v>80.52</v>
      </c>
      <c r="I293" s="7" t="s">
        <v>577</v>
      </c>
    </row>
    <row r="294" spans="1:9" ht="30" customHeight="1">
      <c r="A294" s="6" t="s">
        <v>80</v>
      </c>
      <c r="B294" s="27">
        <v>20176014</v>
      </c>
      <c r="C294" s="8">
        <v>81.900000000000006</v>
      </c>
      <c r="D294" s="46">
        <f t="shared" si="39"/>
        <v>32.760000000000005</v>
      </c>
      <c r="E294" s="27">
        <v>2</v>
      </c>
      <c r="F294" s="8">
        <v>79.400000000000006</v>
      </c>
      <c r="G294" s="46">
        <f t="shared" si="40"/>
        <v>47.64</v>
      </c>
      <c r="H294" s="46">
        <f t="shared" si="41"/>
        <v>80.400000000000006</v>
      </c>
      <c r="I294" s="7" t="s">
        <v>577</v>
      </c>
    </row>
    <row r="295" spans="1:9" ht="30" customHeight="1">
      <c r="A295" s="6" t="s">
        <v>76</v>
      </c>
      <c r="B295" s="27">
        <v>20176215</v>
      </c>
      <c r="C295" s="8">
        <v>84.2</v>
      </c>
      <c r="D295" s="46">
        <f t="shared" si="39"/>
        <v>33.68</v>
      </c>
      <c r="E295" s="27">
        <v>16</v>
      </c>
      <c r="F295" s="8">
        <v>75</v>
      </c>
      <c r="G295" s="46">
        <f t="shared" si="40"/>
        <v>45</v>
      </c>
      <c r="H295" s="46">
        <f t="shared" si="41"/>
        <v>78.680000000000007</v>
      </c>
      <c r="I295" s="7" t="s">
        <v>577</v>
      </c>
    </row>
    <row r="296" spans="1:9" ht="30" customHeight="1">
      <c r="A296" s="6" t="s">
        <v>81</v>
      </c>
      <c r="B296" s="27">
        <v>20175605</v>
      </c>
      <c r="C296" s="8">
        <v>81.3</v>
      </c>
      <c r="D296" s="46">
        <f t="shared" si="39"/>
        <v>32.520000000000003</v>
      </c>
      <c r="E296" s="27">
        <v>15</v>
      </c>
      <c r="F296" s="8">
        <v>75.599999999999994</v>
      </c>
      <c r="G296" s="46">
        <f t="shared" si="40"/>
        <v>45.359999999999992</v>
      </c>
      <c r="H296" s="46">
        <f t="shared" si="41"/>
        <v>77.88</v>
      </c>
      <c r="I296" s="7" t="s">
        <v>577</v>
      </c>
    </row>
    <row r="297" spans="1:9" ht="30" customHeight="1">
      <c r="A297" s="6" t="s">
        <v>98</v>
      </c>
      <c r="B297" s="27">
        <v>20175623</v>
      </c>
      <c r="C297" s="8">
        <v>76.95</v>
      </c>
      <c r="D297" s="46">
        <f t="shared" si="39"/>
        <v>30.78</v>
      </c>
      <c r="E297" s="27">
        <v>5</v>
      </c>
      <c r="F297" s="8">
        <v>78.400000000000006</v>
      </c>
      <c r="G297" s="46">
        <f t="shared" si="40"/>
        <v>47.04</v>
      </c>
      <c r="H297" s="46">
        <f t="shared" si="41"/>
        <v>77.819999999999993</v>
      </c>
      <c r="I297" s="7" t="s">
        <v>577</v>
      </c>
    </row>
    <row r="298" spans="1:9" ht="30" customHeight="1">
      <c r="A298" s="6" t="s">
        <v>85</v>
      </c>
      <c r="B298" s="27">
        <v>20176220</v>
      </c>
      <c r="C298" s="8">
        <v>80.2</v>
      </c>
      <c r="D298" s="46">
        <f t="shared" si="39"/>
        <v>32.080000000000005</v>
      </c>
      <c r="E298" s="27">
        <v>9</v>
      </c>
      <c r="F298" s="8">
        <v>76.2</v>
      </c>
      <c r="G298" s="46">
        <f t="shared" si="40"/>
        <v>45.72</v>
      </c>
      <c r="H298" s="46">
        <f t="shared" si="41"/>
        <v>77.800000000000011</v>
      </c>
      <c r="I298" s="8"/>
    </row>
    <row r="299" spans="1:9" ht="30" customHeight="1">
      <c r="A299" s="6" t="s">
        <v>93</v>
      </c>
      <c r="B299" s="27">
        <v>20176106</v>
      </c>
      <c r="C299" s="8">
        <v>78.349999999999994</v>
      </c>
      <c r="D299" s="46">
        <f t="shared" si="39"/>
        <v>31.34</v>
      </c>
      <c r="E299" s="27">
        <v>3</v>
      </c>
      <c r="F299" s="8">
        <v>77.400000000000006</v>
      </c>
      <c r="G299" s="46">
        <f t="shared" si="40"/>
        <v>46.440000000000005</v>
      </c>
      <c r="H299" s="46">
        <f t="shared" si="41"/>
        <v>77.78</v>
      </c>
      <c r="I299" s="8"/>
    </row>
    <row r="300" spans="1:9" ht="30" customHeight="1">
      <c r="A300" s="6" t="s">
        <v>99</v>
      </c>
      <c r="B300" s="27">
        <v>20176129</v>
      </c>
      <c r="C300" s="8">
        <v>76.8</v>
      </c>
      <c r="D300" s="46">
        <f t="shared" si="39"/>
        <v>30.72</v>
      </c>
      <c r="E300" s="27">
        <v>8</v>
      </c>
      <c r="F300" s="8">
        <v>78</v>
      </c>
      <c r="G300" s="46">
        <f t="shared" si="40"/>
        <v>46.8</v>
      </c>
      <c r="H300" s="46">
        <f t="shared" si="41"/>
        <v>77.52</v>
      </c>
      <c r="I300" s="8"/>
    </row>
    <row r="301" spans="1:9" ht="30" customHeight="1">
      <c r="A301" s="6" t="s">
        <v>90</v>
      </c>
      <c r="B301" s="27">
        <v>20175610</v>
      </c>
      <c r="C301" s="8">
        <v>79.25</v>
      </c>
      <c r="D301" s="46">
        <f t="shared" si="39"/>
        <v>31.700000000000003</v>
      </c>
      <c r="E301" s="27">
        <v>4</v>
      </c>
      <c r="F301" s="8">
        <v>76</v>
      </c>
      <c r="G301" s="46">
        <f t="shared" si="40"/>
        <v>45.6</v>
      </c>
      <c r="H301" s="46">
        <f t="shared" si="41"/>
        <v>77.300000000000011</v>
      </c>
      <c r="I301" s="8"/>
    </row>
    <row r="302" spans="1:9" ht="30" customHeight="1">
      <c r="A302" s="6" t="s">
        <v>84</v>
      </c>
      <c r="B302" s="27">
        <v>20175817</v>
      </c>
      <c r="C302" s="8">
        <v>80.650000000000006</v>
      </c>
      <c r="D302" s="46">
        <f t="shared" si="39"/>
        <v>32.260000000000005</v>
      </c>
      <c r="E302" s="27">
        <v>6</v>
      </c>
      <c r="F302" s="8">
        <v>74.8</v>
      </c>
      <c r="G302" s="46">
        <f t="shared" si="40"/>
        <v>44.879999999999995</v>
      </c>
      <c r="H302" s="46">
        <f t="shared" si="41"/>
        <v>77.14</v>
      </c>
      <c r="I302" s="8"/>
    </row>
    <row r="303" spans="1:9" ht="30" customHeight="1">
      <c r="A303" s="6" t="s">
        <v>94</v>
      </c>
      <c r="B303" s="27">
        <v>20176217</v>
      </c>
      <c r="C303" s="8">
        <v>77.75</v>
      </c>
      <c r="D303" s="46">
        <f t="shared" si="39"/>
        <v>31.1</v>
      </c>
      <c r="E303" s="27">
        <v>11</v>
      </c>
      <c r="F303" s="8">
        <v>75.400000000000006</v>
      </c>
      <c r="G303" s="46">
        <f t="shared" si="40"/>
        <v>45.24</v>
      </c>
      <c r="H303" s="46">
        <f t="shared" si="41"/>
        <v>76.34</v>
      </c>
      <c r="I303" s="8"/>
    </row>
    <row r="304" spans="1:9" ht="30" customHeight="1">
      <c r="A304" s="6" t="s">
        <v>88</v>
      </c>
      <c r="B304" s="27">
        <v>20175929</v>
      </c>
      <c r="C304" s="8">
        <v>79.849999999999994</v>
      </c>
      <c r="D304" s="46">
        <f t="shared" si="39"/>
        <v>31.939999999999998</v>
      </c>
      <c r="E304" s="28" t="s">
        <v>575</v>
      </c>
      <c r="F304" s="8">
        <v>0</v>
      </c>
      <c r="G304" s="46">
        <f t="shared" si="40"/>
        <v>0</v>
      </c>
      <c r="H304" s="46">
        <f t="shared" si="41"/>
        <v>31.939999999999998</v>
      </c>
      <c r="I304" s="8"/>
    </row>
    <row r="305" spans="1:9" ht="30" customHeight="1">
      <c r="A305" s="6" t="s">
        <v>97</v>
      </c>
      <c r="B305" s="27">
        <v>20175919</v>
      </c>
      <c r="C305" s="8">
        <v>77.2</v>
      </c>
      <c r="D305" s="46">
        <f t="shared" si="39"/>
        <v>30.880000000000003</v>
      </c>
      <c r="E305" s="28" t="s">
        <v>575</v>
      </c>
      <c r="F305" s="8">
        <v>0</v>
      </c>
      <c r="G305" s="46">
        <f t="shared" si="40"/>
        <v>0</v>
      </c>
      <c r="H305" s="46">
        <f t="shared" si="41"/>
        <v>30.880000000000003</v>
      </c>
      <c r="I305" s="8"/>
    </row>
    <row r="306" spans="1:9" ht="30" customHeight="1">
      <c r="A306" s="37"/>
      <c r="B306" s="38"/>
      <c r="C306" s="39"/>
      <c r="D306" s="54"/>
      <c r="E306" s="40"/>
      <c r="F306" s="39"/>
      <c r="G306" s="54"/>
      <c r="H306" s="54"/>
      <c r="I306" s="39"/>
    </row>
    <row r="307" spans="1:9" ht="30" customHeight="1">
      <c r="A307" s="37"/>
      <c r="B307" s="38"/>
      <c r="C307" s="39"/>
      <c r="D307" s="54"/>
      <c r="E307" s="40"/>
      <c r="F307" s="39"/>
      <c r="G307" s="54"/>
      <c r="H307" s="54"/>
      <c r="I307" s="39"/>
    </row>
    <row r="308" spans="1:9" ht="30" customHeight="1">
      <c r="A308" s="37"/>
      <c r="B308" s="38"/>
      <c r="C308" s="39"/>
      <c r="D308" s="54"/>
      <c r="E308" s="40"/>
      <c r="F308" s="39"/>
      <c r="G308" s="54"/>
      <c r="H308" s="54"/>
      <c r="I308" s="39"/>
    </row>
    <row r="309" spans="1:9" ht="30" customHeight="1">
      <c r="A309" s="37"/>
      <c r="B309" s="38"/>
      <c r="C309" s="39"/>
      <c r="D309" s="54"/>
      <c r="E309" s="40"/>
      <c r="F309" s="39"/>
      <c r="G309" s="54"/>
      <c r="H309" s="54"/>
      <c r="I309" s="39"/>
    </row>
    <row r="310" spans="1:9" ht="59.25" customHeight="1">
      <c r="A310" s="63" t="s">
        <v>488</v>
      </c>
      <c r="B310" s="63"/>
      <c r="C310" s="63"/>
      <c r="D310" s="63"/>
      <c r="E310" s="63"/>
      <c r="F310" s="63"/>
      <c r="G310" s="63"/>
      <c r="H310" s="63"/>
      <c r="I310" s="63"/>
    </row>
    <row r="311" spans="1:9" s="5" customFormat="1" ht="27.75" customHeight="1">
      <c r="A311" s="2" t="s">
        <v>300</v>
      </c>
      <c r="B311" s="33" t="s">
        <v>470</v>
      </c>
      <c r="C311" s="2" t="s">
        <v>471</v>
      </c>
      <c r="D311" s="50">
        <v>0.4</v>
      </c>
      <c r="E311" s="26" t="s">
        <v>686</v>
      </c>
      <c r="F311" s="4" t="s">
        <v>687</v>
      </c>
      <c r="G311" s="50">
        <v>0.6</v>
      </c>
      <c r="H311" s="51" t="s">
        <v>472</v>
      </c>
      <c r="I311" s="3" t="s">
        <v>301</v>
      </c>
    </row>
    <row r="312" spans="1:9" ht="27.75" customHeight="1">
      <c r="A312" s="11" t="s">
        <v>593</v>
      </c>
      <c r="B312" s="35" t="s">
        <v>594</v>
      </c>
      <c r="C312" s="13">
        <v>88.2</v>
      </c>
      <c r="D312" s="46">
        <f t="shared" ref="D312:D327" si="42">C312*0.4</f>
        <v>35.28</v>
      </c>
      <c r="E312" s="32">
        <v>11</v>
      </c>
      <c r="F312" s="14">
        <v>80.8</v>
      </c>
      <c r="G312" s="46">
        <f t="shared" ref="G312:G327" si="43">F312*0.6</f>
        <v>48.48</v>
      </c>
      <c r="H312" s="55">
        <f t="shared" ref="H312:H327" si="44">D312+G312</f>
        <v>83.759999999999991</v>
      </c>
      <c r="I312" s="7" t="s">
        <v>577</v>
      </c>
    </row>
    <row r="313" spans="1:9" ht="30" customHeight="1">
      <c r="A313" s="6" t="s">
        <v>404</v>
      </c>
      <c r="B313" s="28">
        <v>20176221</v>
      </c>
      <c r="C313" s="7">
        <v>87.5</v>
      </c>
      <c r="D313" s="46">
        <f t="shared" si="42"/>
        <v>35</v>
      </c>
      <c r="E313" s="28">
        <v>1</v>
      </c>
      <c r="F313" s="7">
        <v>77</v>
      </c>
      <c r="G313" s="46">
        <f t="shared" si="43"/>
        <v>46.199999999999996</v>
      </c>
      <c r="H313" s="55">
        <f t="shared" si="44"/>
        <v>81.199999999999989</v>
      </c>
      <c r="I313" s="7" t="s">
        <v>577</v>
      </c>
    </row>
    <row r="314" spans="1:9" ht="30" customHeight="1">
      <c r="A314" s="6" t="s">
        <v>406</v>
      </c>
      <c r="B314" s="28">
        <v>20175706</v>
      </c>
      <c r="C314" s="7">
        <v>84.2</v>
      </c>
      <c r="D314" s="46">
        <f t="shared" si="42"/>
        <v>33.68</v>
      </c>
      <c r="E314" s="28">
        <v>12</v>
      </c>
      <c r="F314" s="7">
        <v>78.8</v>
      </c>
      <c r="G314" s="46">
        <f t="shared" si="43"/>
        <v>47.279999999999994</v>
      </c>
      <c r="H314" s="55">
        <f t="shared" si="44"/>
        <v>80.959999999999994</v>
      </c>
      <c r="I314" s="7" t="s">
        <v>577</v>
      </c>
    </row>
    <row r="315" spans="1:9" ht="30" customHeight="1">
      <c r="A315" s="6" t="s">
        <v>405</v>
      </c>
      <c r="B315" s="28">
        <v>20176301</v>
      </c>
      <c r="C315" s="7">
        <v>84.95</v>
      </c>
      <c r="D315" s="46">
        <f t="shared" si="42"/>
        <v>33.980000000000004</v>
      </c>
      <c r="E315" s="28">
        <v>4</v>
      </c>
      <c r="F315" s="7">
        <v>77.599999999999994</v>
      </c>
      <c r="G315" s="46">
        <f t="shared" si="43"/>
        <v>46.559999999999995</v>
      </c>
      <c r="H315" s="55">
        <f t="shared" si="44"/>
        <v>80.539999999999992</v>
      </c>
      <c r="I315" s="7" t="s">
        <v>577</v>
      </c>
    </row>
    <row r="316" spans="1:9" ht="30" customHeight="1">
      <c r="A316" s="6" t="s">
        <v>407</v>
      </c>
      <c r="B316" s="28">
        <v>20175602</v>
      </c>
      <c r="C316" s="7">
        <v>82.5</v>
      </c>
      <c r="D316" s="46">
        <f t="shared" si="42"/>
        <v>33</v>
      </c>
      <c r="E316" s="28">
        <v>14</v>
      </c>
      <c r="F316" s="7">
        <v>78.2</v>
      </c>
      <c r="G316" s="46">
        <f t="shared" si="43"/>
        <v>46.92</v>
      </c>
      <c r="H316" s="55">
        <f t="shared" si="44"/>
        <v>79.92</v>
      </c>
      <c r="I316" s="7" t="s">
        <v>577</v>
      </c>
    </row>
    <row r="317" spans="1:9" ht="30" customHeight="1">
      <c r="A317" s="6" t="s">
        <v>409</v>
      </c>
      <c r="B317" s="28">
        <v>20176026</v>
      </c>
      <c r="C317" s="7">
        <v>81</v>
      </c>
      <c r="D317" s="46">
        <f t="shared" si="42"/>
        <v>32.4</v>
      </c>
      <c r="E317" s="28">
        <v>13</v>
      </c>
      <c r="F317" s="7">
        <v>78.400000000000006</v>
      </c>
      <c r="G317" s="46">
        <f t="shared" si="43"/>
        <v>47.04</v>
      </c>
      <c r="H317" s="55">
        <f t="shared" si="44"/>
        <v>79.44</v>
      </c>
      <c r="I317" s="7" t="s">
        <v>577</v>
      </c>
    </row>
    <row r="318" spans="1:9" ht="30" customHeight="1">
      <c r="A318" s="6" t="s">
        <v>410</v>
      </c>
      <c r="B318" s="28">
        <v>20176307</v>
      </c>
      <c r="C318" s="7">
        <v>80.900000000000006</v>
      </c>
      <c r="D318" s="46">
        <f t="shared" si="42"/>
        <v>32.360000000000007</v>
      </c>
      <c r="E318" s="28">
        <v>10</v>
      </c>
      <c r="F318" s="7">
        <v>78.2</v>
      </c>
      <c r="G318" s="46">
        <f t="shared" si="43"/>
        <v>46.92</v>
      </c>
      <c r="H318" s="55">
        <f t="shared" si="44"/>
        <v>79.28</v>
      </c>
      <c r="I318" s="7" t="s">
        <v>577</v>
      </c>
    </row>
    <row r="319" spans="1:9" ht="30" customHeight="1">
      <c r="A319" s="6" t="s">
        <v>408</v>
      </c>
      <c r="B319" s="28">
        <v>20176115</v>
      </c>
      <c r="C319" s="7">
        <v>82.05</v>
      </c>
      <c r="D319" s="46">
        <f t="shared" si="42"/>
        <v>32.82</v>
      </c>
      <c r="E319" s="28">
        <v>16</v>
      </c>
      <c r="F319" s="7">
        <v>76.2</v>
      </c>
      <c r="G319" s="46">
        <f t="shared" si="43"/>
        <v>45.72</v>
      </c>
      <c r="H319" s="55">
        <f t="shared" si="44"/>
        <v>78.539999999999992</v>
      </c>
      <c r="I319" s="7" t="s">
        <v>577</v>
      </c>
    </row>
    <row r="320" spans="1:9" ht="30" customHeight="1">
      <c r="A320" s="6" t="s">
        <v>411</v>
      </c>
      <c r="B320" s="28">
        <v>20175907</v>
      </c>
      <c r="C320" s="7">
        <v>80.150000000000006</v>
      </c>
      <c r="D320" s="46">
        <f t="shared" si="42"/>
        <v>32.06</v>
      </c>
      <c r="E320" s="28">
        <v>3</v>
      </c>
      <c r="F320" s="7">
        <v>77.2</v>
      </c>
      <c r="G320" s="46">
        <f t="shared" si="43"/>
        <v>46.32</v>
      </c>
      <c r="H320" s="55">
        <f t="shared" si="44"/>
        <v>78.38</v>
      </c>
      <c r="I320" s="8"/>
    </row>
    <row r="321" spans="1:9" ht="30" customHeight="1">
      <c r="A321" s="6" t="s">
        <v>413</v>
      </c>
      <c r="B321" s="28">
        <v>20176021</v>
      </c>
      <c r="C321" s="7">
        <v>79.099999999999994</v>
      </c>
      <c r="D321" s="46">
        <f t="shared" si="42"/>
        <v>31.64</v>
      </c>
      <c r="E321" s="28">
        <v>7</v>
      </c>
      <c r="F321" s="7">
        <v>77</v>
      </c>
      <c r="G321" s="46">
        <f t="shared" si="43"/>
        <v>46.199999999999996</v>
      </c>
      <c r="H321" s="55">
        <f t="shared" si="44"/>
        <v>77.84</v>
      </c>
      <c r="I321" s="8"/>
    </row>
    <row r="322" spans="1:9" ht="30" customHeight="1">
      <c r="A322" s="6" t="s">
        <v>415</v>
      </c>
      <c r="B322" s="28">
        <v>20175901</v>
      </c>
      <c r="C322" s="7">
        <v>77.45</v>
      </c>
      <c r="D322" s="46">
        <f t="shared" si="42"/>
        <v>30.980000000000004</v>
      </c>
      <c r="E322" s="28">
        <v>5</v>
      </c>
      <c r="F322" s="7">
        <v>76</v>
      </c>
      <c r="G322" s="46">
        <f t="shared" si="43"/>
        <v>45.6</v>
      </c>
      <c r="H322" s="55">
        <f t="shared" si="44"/>
        <v>76.580000000000013</v>
      </c>
      <c r="I322" s="8"/>
    </row>
    <row r="323" spans="1:9" ht="30" customHeight="1">
      <c r="A323" s="6" t="s">
        <v>416</v>
      </c>
      <c r="B323" s="28">
        <v>20175822</v>
      </c>
      <c r="C323" s="7">
        <v>77.3</v>
      </c>
      <c r="D323" s="46">
        <f t="shared" si="42"/>
        <v>30.92</v>
      </c>
      <c r="E323" s="28">
        <v>8</v>
      </c>
      <c r="F323" s="7">
        <v>75</v>
      </c>
      <c r="G323" s="46">
        <f t="shared" si="43"/>
        <v>45</v>
      </c>
      <c r="H323" s="55">
        <f t="shared" si="44"/>
        <v>75.92</v>
      </c>
      <c r="I323" s="8"/>
    </row>
    <row r="324" spans="1:9" ht="30" customHeight="1">
      <c r="A324" s="6" t="s">
        <v>418</v>
      </c>
      <c r="B324" s="28">
        <v>20176013</v>
      </c>
      <c r="C324" s="7">
        <v>76.599999999999994</v>
      </c>
      <c r="D324" s="46">
        <f t="shared" si="42"/>
        <v>30.64</v>
      </c>
      <c r="E324" s="28">
        <v>2</v>
      </c>
      <c r="F324" s="7">
        <v>75.400000000000006</v>
      </c>
      <c r="G324" s="46">
        <f t="shared" si="43"/>
        <v>45.24</v>
      </c>
      <c r="H324" s="55">
        <f t="shared" si="44"/>
        <v>75.88</v>
      </c>
      <c r="I324" s="8"/>
    </row>
    <row r="325" spans="1:9" ht="30" customHeight="1">
      <c r="A325" s="6" t="s">
        <v>417</v>
      </c>
      <c r="B325" s="28">
        <v>20176118</v>
      </c>
      <c r="C325" s="7">
        <v>76.75</v>
      </c>
      <c r="D325" s="46">
        <f t="shared" si="42"/>
        <v>30.700000000000003</v>
      </c>
      <c r="E325" s="28">
        <v>9</v>
      </c>
      <c r="F325" s="7">
        <v>75</v>
      </c>
      <c r="G325" s="46">
        <f t="shared" si="43"/>
        <v>45</v>
      </c>
      <c r="H325" s="55">
        <f t="shared" si="44"/>
        <v>75.7</v>
      </c>
      <c r="I325" s="8"/>
    </row>
    <row r="326" spans="1:9" ht="30" customHeight="1">
      <c r="A326" s="6" t="s">
        <v>412</v>
      </c>
      <c r="B326" s="28">
        <v>20176127</v>
      </c>
      <c r="C326" s="7">
        <v>80</v>
      </c>
      <c r="D326" s="46">
        <f t="shared" si="42"/>
        <v>32</v>
      </c>
      <c r="E326" s="28" t="s">
        <v>575</v>
      </c>
      <c r="F326" s="7">
        <v>0</v>
      </c>
      <c r="G326" s="46">
        <f t="shared" si="43"/>
        <v>0</v>
      </c>
      <c r="H326" s="55">
        <f t="shared" si="44"/>
        <v>32</v>
      </c>
      <c r="I326" s="8"/>
    </row>
    <row r="327" spans="1:9" ht="30" customHeight="1">
      <c r="A327" s="6" t="s">
        <v>414</v>
      </c>
      <c r="B327" s="28">
        <v>20175802</v>
      </c>
      <c r="C327" s="7">
        <v>78.45</v>
      </c>
      <c r="D327" s="46">
        <f t="shared" si="42"/>
        <v>31.380000000000003</v>
      </c>
      <c r="E327" s="28" t="s">
        <v>575</v>
      </c>
      <c r="F327" s="7">
        <v>0</v>
      </c>
      <c r="G327" s="46">
        <f t="shared" si="43"/>
        <v>0</v>
      </c>
      <c r="H327" s="55">
        <f t="shared" si="44"/>
        <v>31.380000000000003</v>
      </c>
      <c r="I327" s="8"/>
    </row>
    <row r="328" spans="1:9" ht="30" customHeight="1">
      <c r="A328" s="37"/>
      <c r="B328" s="40"/>
      <c r="C328" s="43"/>
      <c r="D328" s="54"/>
      <c r="E328" s="40"/>
      <c r="F328" s="43"/>
      <c r="G328" s="54"/>
      <c r="H328" s="56"/>
      <c r="I328" s="39"/>
    </row>
    <row r="329" spans="1:9" ht="30" customHeight="1">
      <c r="A329" s="37"/>
      <c r="B329" s="40"/>
      <c r="C329" s="43"/>
      <c r="D329" s="54"/>
      <c r="E329" s="40"/>
      <c r="F329" s="43"/>
      <c r="G329" s="54"/>
      <c r="H329" s="56"/>
      <c r="I329" s="39"/>
    </row>
    <row r="330" spans="1:9" ht="30" customHeight="1">
      <c r="A330" s="37"/>
      <c r="B330" s="40"/>
      <c r="C330" s="43"/>
      <c r="D330" s="54"/>
      <c r="E330" s="40"/>
      <c r="F330" s="43"/>
      <c r="G330" s="54"/>
      <c r="H330" s="56"/>
      <c r="I330" s="39"/>
    </row>
    <row r="331" spans="1:9" ht="30" customHeight="1">
      <c r="A331" s="37"/>
      <c r="B331" s="40"/>
      <c r="C331" s="43"/>
      <c r="D331" s="54"/>
      <c r="E331" s="40"/>
      <c r="F331" s="43"/>
      <c r="G331" s="54"/>
      <c r="H331" s="56"/>
      <c r="I331" s="39"/>
    </row>
    <row r="332" spans="1:9" ht="67.5" customHeight="1">
      <c r="A332" s="62" t="s">
        <v>489</v>
      </c>
      <c r="B332" s="62"/>
      <c r="C332" s="62"/>
      <c r="D332" s="62"/>
      <c r="E332" s="62"/>
      <c r="F332" s="62"/>
      <c r="G332" s="62"/>
      <c r="H332" s="62"/>
      <c r="I332" s="62"/>
    </row>
    <row r="333" spans="1:9" s="5" customFormat="1" ht="27.75" customHeight="1">
      <c r="A333" s="2" t="s">
        <v>300</v>
      </c>
      <c r="B333" s="33" t="s">
        <v>470</v>
      </c>
      <c r="C333" s="2" t="s">
        <v>471</v>
      </c>
      <c r="D333" s="50">
        <v>0.4</v>
      </c>
      <c r="E333" s="26" t="s">
        <v>686</v>
      </c>
      <c r="F333" s="4" t="s">
        <v>687</v>
      </c>
      <c r="G333" s="50">
        <v>0.6</v>
      </c>
      <c r="H333" s="51" t="s">
        <v>472</v>
      </c>
      <c r="I333" s="3" t="s">
        <v>301</v>
      </c>
    </row>
    <row r="334" spans="1:9" ht="30" customHeight="1">
      <c r="A334" s="6" t="s">
        <v>71</v>
      </c>
      <c r="B334" s="27">
        <v>20175820</v>
      </c>
      <c r="C334" s="8">
        <v>87.75</v>
      </c>
      <c r="D334" s="46">
        <f t="shared" ref="D334:D347" si="45">C334*0.4</f>
        <v>35.1</v>
      </c>
      <c r="E334" s="27">
        <v>5</v>
      </c>
      <c r="F334" s="8">
        <v>78.8</v>
      </c>
      <c r="G334" s="46">
        <f t="shared" ref="G334:G347" si="46">F334*0.6</f>
        <v>47.279999999999994</v>
      </c>
      <c r="H334" s="46">
        <f t="shared" ref="H334:H347" si="47">D334+G334</f>
        <v>82.38</v>
      </c>
      <c r="I334" s="7" t="s">
        <v>577</v>
      </c>
    </row>
    <row r="335" spans="1:9" ht="30" customHeight="1">
      <c r="A335" s="6" t="s">
        <v>70</v>
      </c>
      <c r="B335" s="27">
        <v>20175912</v>
      </c>
      <c r="C335" s="8">
        <v>88.1</v>
      </c>
      <c r="D335" s="46">
        <f t="shared" si="45"/>
        <v>35.24</v>
      </c>
      <c r="E335" s="27">
        <v>13</v>
      </c>
      <c r="F335" s="8">
        <v>77.400000000000006</v>
      </c>
      <c r="G335" s="46">
        <f t="shared" si="46"/>
        <v>46.440000000000005</v>
      </c>
      <c r="H335" s="46">
        <f t="shared" si="47"/>
        <v>81.680000000000007</v>
      </c>
      <c r="I335" s="7" t="s">
        <v>577</v>
      </c>
    </row>
    <row r="336" spans="1:9" ht="30" customHeight="1">
      <c r="A336" s="6" t="s">
        <v>78</v>
      </c>
      <c r="B336" s="27">
        <v>20175708</v>
      </c>
      <c r="C336" s="8">
        <v>82.2</v>
      </c>
      <c r="D336" s="46">
        <f t="shared" si="45"/>
        <v>32.880000000000003</v>
      </c>
      <c r="E336" s="27">
        <v>3</v>
      </c>
      <c r="F336" s="8">
        <v>80.2</v>
      </c>
      <c r="G336" s="46">
        <f t="shared" si="46"/>
        <v>48.12</v>
      </c>
      <c r="H336" s="46">
        <f t="shared" si="47"/>
        <v>81</v>
      </c>
      <c r="I336" s="7" t="s">
        <v>577</v>
      </c>
    </row>
    <row r="337" spans="1:9" ht="30" customHeight="1">
      <c r="A337" s="6" t="s">
        <v>75</v>
      </c>
      <c r="B337" s="27">
        <v>20175828</v>
      </c>
      <c r="C337" s="8">
        <v>84.3</v>
      </c>
      <c r="D337" s="46">
        <f t="shared" si="45"/>
        <v>33.72</v>
      </c>
      <c r="E337" s="27">
        <v>8</v>
      </c>
      <c r="F337" s="8">
        <v>76.8</v>
      </c>
      <c r="G337" s="46">
        <f t="shared" si="46"/>
        <v>46.08</v>
      </c>
      <c r="H337" s="46">
        <f t="shared" si="47"/>
        <v>79.8</v>
      </c>
      <c r="I337" s="7" t="s">
        <v>577</v>
      </c>
    </row>
    <row r="338" spans="1:9" ht="30" customHeight="1">
      <c r="A338" s="6" t="s">
        <v>79</v>
      </c>
      <c r="B338" s="27">
        <v>20175617</v>
      </c>
      <c r="C338" s="8">
        <v>82.15</v>
      </c>
      <c r="D338" s="46">
        <f t="shared" si="45"/>
        <v>32.860000000000007</v>
      </c>
      <c r="E338" s="27">
        <v>12</v>
      </c>
      <c r="F338" s="8">
        <v>78.2</v>
      </c>
      <c r="G338" s="46">
        <f t="shared" si="46"/>
        <v>46.92</v>
      </c>
      <c r="H338" s="46">
        <f t="shared" si="47"/>
        <v>79.78</v>
      </c>
      <c r="I338" s="7" t="s">
        <v>577</v>
      </c>
    </row>
    <row r="339" spans="1:9" ht="30" customHeight="1">
      <c r="A339" s="6" t="s">
        <v>74</v>
      </c>
      <c r="B339" s="27">
        <v>20175624</v>
      </c>
      <c r="C339" s="8">
        <v>84.55</v>
      </c>
      <c r="D339" s="46">
        <f t="shared" si="45"/>
        <v>33.82</v>
      </c>
      <c r="E339" s="27">
        <v>14</v>
      </c>
      <c r="F339" s="8">
        <v>76</v>
      </c>
      <c r="G339" s="46">
        <f t="shared" si="46"/>
        <v>45.6</v>
      </c>
      <c r="H339" s="46">
        <f t="shared" si="47"/>
        <v>79.42</v>
      </c>
      <c r="I339" s="7" t="s">
        <v>577</v>
      </c>
    </row>
    <row r="340" spans="1:9" ht="30" customHeight="1">
      <c r="A340" s="6" t="s">
        <v>82</v>
      </c>
      <c r="B340" s="27">
        <v>20175816</v>
      </c>
      <c r="C340" s="8">
        <v>80.900000000000006</v>
      </c>
      <c r="D340" s="46">
        <f t="shared" si="45"/>
        <v>32.360000000000007</v>
      </c>
      <c r="E340" s="27">
        <v>1</v>
      </c>
      <c r="F340" s="8">
        <v>78.2</v>
      </c>
      <c r="G340" s="46">
        <f t="shared" si="46"/>
        <v>46.92</v>
      </c>
      <c r="H340" s="46">
        <f t="shared" si="47"/>
        <v>79.28</v>
      </c>
      <c r="I340" s="7" t="s">
        <v>577</v>
      </c>
    </row>
    <row r="341" spans="1:9" ht="30" customHeight="1">
      <c r="A341" s="6" t="s">
        <v>83</v>
      </c>
      <c r="B341" s="27">
        <v>20176101</v>
      </c>
      <c r="C341" s="8">
        <v>80.900000000000006</v>
      </c>
      <c r="D341" s="46">
        <f t="shared" si="45"/>
        <v>32.360000000000007</v>
      </c>
      <c r="E341" s="27">
        <v>10</v>
      </c>
      <c r="F341" s="8">
        <v>76.400000000000006</v>
      </c>
      <c r="G341" s="46">
        <f t="shared" si="46"/>
        <v>45.84</v>
      </c>
      <c r="H341" s="46">
        <f t="shared" si="47"/>
        <v>78.200000000000017</v>
      </c>
      <c r="I341" s="8"/>
    </row>
    <row r="342" spans="1:9" ht="30" customHeight="1">
      <c r="A342" s="6" t="s">
        <v>91</v>
      </c>
      <c r="B342" s="27">
        <v>20175606</v>
      </c>
      <c r="C342" s="8">
        <v>78.900000000000006</v>
      </c>
      <c r="D342" s="46">
        <f t="shared" si="45"/>
        <v>31.560000000000002</v>
      </c>
      <c r="E342" s="27">
        <v>9</v>
      </c>
      <c r="F342" s="8">
        <v>77.599999999999994</v>
      </c>
      <c r="G342" s="46">
        <f t="shared" si="46"/>
        <v>46.559999999999995</v>
      </c>
      <c r="H342" s="46">
        <f t="shared" si="47"/>
        <v>78.12</v>
      </c>
      <c r="I342" s="8"/>
    </row>
    <row r="343" spans="1:9" ht="30" customHeight="1">
      <c r="A343" s="6" t="s">
        <v>92</v>
      </c>
      <c r="B343" s="27">
        <v>20175809</v>
      </c>
      <c r="C343" s="8">
        <v>78.55</v>
      </c>
      <c r="D343" s="46">
        <f t="shared" si="45"/>
        <v>31.42</v>
      </c>
      <c r="E343" s="27">
        <v>4</v>
      </c>
      <c r="F343" s="8">
        <v>76.2</v>
      </c>
      <c r="G343" s="46">
        <f t="shared" si="46"/>
        <v>45.72</v>
      </c>
      <c r="H343" s="46">
        <f t="shared" si="47"/>
        <v>77.14</v>
      </c>
      <c r="I343" s="8"/>
    </row>
    <row r="344" spans="1:9" ht="30" customHeight="1">
      <c r="A344" s="6" t="s">
        <v>86</v>
      </c>
      <c r="B344" s="27">
        <v>20175724</v>
      </c>
      <c r="C344" s="8">
        <v>80.05</v>
      </c>
      <c r="D344" s="46">
        <f t="shared" si="45"/>
        <v>32.020000000000003</v>
      </c>
      <c r="E344" s="27">
        <v>2</v>
      </c>
      <c r="F344" s="8">
        <v>75</v>
      </c>
      <c r="G344" s="46">
        <f t="shared" si="46"/>
        <v>45</v>
      </c>
      <c r="H344" s="46">
        <f t="shared" si="47"/>
        <v>77.02000000000001</v>
      </c>
      <c r="I344" s="8"/>
    </row>
    <row r="345" spans="1:9" ht="30" customHeight="1">
      <c r="A345" s="6" t="s">
        <v>96</v>
      </c>
      <c r="B345" s="27">
        <v>20176224</v>
      </c>
      <c r="C345" s="8">
        <v>77.349999999999994</v>
      </c>
      <c r="D345" s="46">
        <f t="shared" si="45"/>
        <v>30.939999999999998</v>
      </c>
      <c r="E345" s="27">
        <v>7</v>
      </c>
      <c r="F345" s="8">
        <v>76</v>
      </c>
      <c r="G345" s="46">
        <f t="shared" si="46"/>
        <v>45.6</v>
      </c>
      <c r="H345" s="46">
        <f t="shared" si="47"/>
        <v>76.539999999999992</v>
      </c>
      <c r="I345" s="8"/>
    </row>
    <row r="346" spans="1:9" ht="30" customHeight="1">
      <c r="A346" s="6" t="s">
        <v>95</v>
      </c>
      <c r="B346" s="27">
        <v>20176004</v>
      </c>
      <c r="C346" s="8">
        <v>77.45</v>
      </c>
      <c r="D346" s="46">
        <f t="shared" si="45"/>
        <v>30.980000000000004</v>
      </c>
      <c r="E346" s="27">
        <v>6</v>
      </c>
      <c r="F346" s="8">
        <v>74.8</v>
      </c>
      <c r="G346" s="46">
        <f t="shared" si="46"/>
        <v>44.879999999999995</v>
      </c>
      <c r="H346" s="46">
        <f t="shared" si="47"/>
        <v>75.86</v>
      </c>
      <c r="I346" s="8"/>
    </row>
    <row r="347" spans="1:9" ht="30" customHeight="1">
      <c r="A347" s="6" t="s">
        <v>87</v>
      </c>
      <c r="B347" s="27">
        <v>20176008</v>
      </c>
      <c r="C347" s="8">
        <v>80</v>
      </c>
      <c r="D347" s="46">
        <f t="shared" si="45"/>
        <v>32</v>
      </c>
      <c r="E347" s="28" t="s">
        <v>575</v>
      </c>
      <c r="F347" s="8">
        <v>0</v>
      </c>
      <c r="G347" s="46">
        <f t="shared" si="46"/>
        <v>0</v>
      </c>
      <c r="H347" s="46">
        <f t="shared" si="47"/>
        <v>32</v>
      </c>
      <c r="I347" s="8"/>
    </row>
    <row r="348" spans="1:9" ht="30" customHeight="1">
      <c r="A348" s="37"/>
      <c r="B348" s="38"/>
      <c r="C348" s="39"/>
      <c r="D348" s="54"/>
      <c r="E348" s="40"/>
      <c r="F348" s="39"/>
      <c r="G348" s="54"/>
      <c r="H348" s="54"/>
      <c r="I348" s="39"/>
    </row>
    <row r="349" spans="1:9" ht="30" customHeight="1">
      <c r="A349" s="37"/>
      <c r="B349" s="38"/>
      <c r="C349" s="39"/>
      <c r="D349" s="54"/>
      <c r="E349" s="40"/>
      <c r="F349" s="39"/>
      <c r="G349" s="54"/>
      <c r="H349" s="54"/>
      <c r="I349" s="39"/>
    </row>
    <row r="350" spans="1:9" ht="30" customHeight="1">
      <c r="A350" s="37"/>
      <c r="B350" s="38"/>
      <c r="C350" s="39"/>
      <c r="D350" s="54"/>
      <c r="E350" s="40"/>
      <c r="F350" s="39"/>
      <c r="G350" s="54"/>
      <c r="H350" s="54"/>
      <c r="I350" s="39"/>
    </row>
    <row r="351" spans="1:9" ht="30" customHeight="1">
      <c r="A351" s="37"/>
      <c r="B351" s="38"/>
      <c r="C351" s="39"/>
      <c r="D351" s="54"/>
      <c r="E351" s="40"/>
      <c r="F351" s="39"/>
      <c r="G351" s="54"/>
      <c r="H351" s="54"/>
      <c r="I351" s="39"/>
    </row>
    <row r="352" spans="1:9" ht="30" customHeight="1">
      <c r="A352" s="37"/>
      <c r="B352" s="38"/>
      <c r="C352" s="39"/>
      <c r="D352" s="54"/>
      <c r="E352" s="40"/>
      <c r="F352" s="39"/>
      <c r="G352" s="54"/>
      <c r="H352" s="54"/>
      <c r="I352" s="39"/>
    </row>
    <row r="353" spans="1:9" ht="30" customHeight="1">
      <c r="A353" s="37"/>
      <c r="B353" s="38"/>
      <c r="C353" s="39"/>
      <c r="D353" s="54"/>
      <c r="E353" s="40"/>
      <c r="F353" s="39"/>
      <c r="G353" s="54"/>
      <c r="H353" s="54"/>
      <c r="I353" s="39"/>
    </row>
    <row r="354" spans="1:9" ht="66" customHeight="1">
      <c r="A354" s="62" t="s">
        <v>490</v>
      </c>
      <c r="B354" s="62"/>
      <c r="C354" s="62"/>
      <c r="D354" s="62"/>
      <c r="E354" s="62"/>
      <c r="F354" s="62"/>
      <c r="G354" s="62"/>
      <c r="H354" s="62"/>
      <c r="I354" s="62"/>
    </row>
    <row r="355" spans="1:9" s="5" customFormat="1" ht="27.75" customHeight="1">
      <c r="A355" s="2" t="s">
        <v>300</v>
      </c>
      <c r="B355" s="33" t="s">
        <v>470</v>
      </c>
      <c r="C355" s="2" t="s">
        <v>471</v>
      </c>
      <c r="D355" s="50">
        <v>0.4</v>
      </c>
      <c r="E355" s="26" t="s">
        <v>686</v>
      </c>
      <c r="F355" s="4" t="s">
        <v>687</v>
      </c>
      <c r="G355" s="50">
        <v>0.6</v>
      </c>
      <c r="H355" s="51" t="s">
        <v>472</v>
      </c>
      <c r="I355" s="3" t="s">
        <v>301</v>
      </c>
    </row>
    <row r="356" spans="1:9" ht="30" customHeight="1">
      <c r="A356" s="6" t="s">
        <v>421</v>
      </c>
      <c r="B356" s="34" t="s">
        <v>598</v>
      </c>
      <c r="C356" s="10">
        <v>85.4</v>
      </c>
      <c r="D356" s="46">
        <f t="shared" ref="D356:D363" si="48">C356*0.4</f>
        <v>34.160000000000004</v>
      </c>
      <c r="E356" s="27">
        <v>8</v>
      </c>
      <c r="F356" s="8">
        <v>81</v>
      </c>
      <c r="G356" s="46">
        <f t="shared" ref="G356:G363" si="49">F356*0.6</f>
        <v>48.6</v>
      </c>
      <c r="H356" s="46">
        <f t="shared" ref="H356:H363" si="50">D356+G356</f>
        <v>82.76</v>
      </c>
      <c r="I356" s="7" t="s">
        <v>577</v>
      </c>
    </row>
    <row r="357" spans="1:9" ht="30" customHeight="1">
      <c r="A357" s="6" t="s">
        <v>419</v>
      </c>
      <c r="B357" s="34" t="s">
        <v>596</v>
      </c>
      <c r="C357" s="10">
        <v>86.15</v>
      </c>
      <c r="D357" s="46">
        <f t="shared" si="48"/>
        <v>34.46</v>
      </c>
      <c r="E357" s="27">
        <v>1</v>
      </c>
      <c r="F357" s="8">
        <v>79.599999999999994</v>
      </c>
      <c r="G357" s="46">
        <f t="shared" si="49"/>
        <v>47.76</v>
      </c>
      <c r="H357" s="46">
        <f t="shared" si="50"/>
        <v>82.22</v>
      </c>
      <c r="I357" s="7" t="s">
        <v>577</v>
      </c>
    </row>
    <row r="358" spans="1:9" ht="30" customHeight="1">
      <c r="A358" s="6" t="s">
        <v>108</v>
      </c>
      <c r="B358" s="36" t="s">
        <v>595</v>
      </c>
      <c r="C358" s="10">
        <v>88</v>
      </c>
      <c r="D358" s="46">
        <f t="shared" si="48"/>
        <v>35.200000000000003</v>
      </c>
      <c r="E358" s="27">
        <v>5</v>
      </c>
      <c r="F358" s="8">
        <v>76.400000000000006</v>
      </c>
      <c r="G358" s="46">
        <f t="shared" si="49"/>
        <v>45.84</v>
      </c>
      <c r="H358" s="46">
        <f t="shared" si="50"/>
        <v>81.040000000000006</v>
      </c>
      <c r="I358" s="7" t="s">
        <v>577</v>
      </c>
    </row>
    <row r="359" spans="1:9" ht="30" customHeight="1">
      <c r="A359" s="6" t="s">
        <v>420</v>
      </c>
      <c r="B359" s="34" t="s">
        <v>597</v>
      </c>
      <c r="C359" s="10">
        <v>85.45</v>
      </c>
      <c r="D359" s="46">
        <f t="shared" si="48"/>
        <v>34.18</v>
      </c>
      <c r="E359" s="27">
        <v>3</v>
      </c>
      <c r="F359" s="8">
        <v>77.599999999999994</v>
      </c>
      <c r="G359" s="46">
        <f t="shared" si="49"/>
        <v>46.559999999999995</v>
      </c>
      <c r="H359" s="46">
        <f t="shared" si="50"/>
        <v>80.739999999999995</v>
      </c>
      <c r="I359" s="7" t="s">
        <v>577</v>
      </c>
    </row>
    <row r="360" spans="1:9" ht="30" customHeight="1">
      <c r="A360" s="6" t="s">
        <v>424</v>
      </c>
      <c r="B360" s="34" t="s">
        <v>601</v>
      </c>
      <c r="C360" s="10">
        <v>84.8</v>
      </c>
      <c r="D360" s="46">
        <f t="shared" si="48"/>
        <v>33.92</v>
      </c>
      <c r="E360" s="27">
        <v>6</v>
      </c>
      <c r="F360" s="8">
        <v>77.599999999999994</v>
      </c>
      <c r="G360" s="46">
        <f t="shared" si="49"/>
        <v>46.559999999999995</v>
      </c>
      <c r="H360" s="46">
        <f t="shared" si="50"/>
        <v>80.47999999999999</v>
      </c>
      <c r="I360" s="8"/>
    </row>
    <row r="361" spans="1:9" ht="30" customHeight="1">
      <c r="A361" s="6" t="s">
        <v>422</v>
      </c>
      <c r="B361" s="34" t="s">
        <v>599</v>
      </c>
      <c r="C361" s="10">
        <v>85.15</v>
      </c>
      <c r="D361" s="46">
        <f t="shared" si="48"/>
        <v>34.06</v>
      </c>
      <c r="E361" s="28" t="s">
        <v>575</v>
      </c>
      <c r="F361" s="8">
        <v>0</v>
      </c>
      <c r="G361" s="46">
        <f t="shared" si="49"/>
        <v>0</v>
      </c>
      <c r="H361" s="46">
        <f t="shared" si="50"/>
        <v>34.06</v>
      </c>
      <c r="I361" s="8"/>
    </row>
    <row r="362" spans="1:9" ht="30" customHeight="1">
      <c r="A362" s="6" t="s">
        <v>423</v>
      </c>
      <c r="B362" s="34" t="s">
        <v>600</v>
      </c>
      <c r="C362" s="10">
        <v>84.85</v>
      </c>
      <c r="D362" s="46">
        <f t="shared" si="48"/>
        <v>33.94</v>
      </c>
      <c r="E362" s="28" t="s">
        <v>575</v>
      </c>
      <c r="F362" s="8">
        <v>0</v>
      </c>
      <c r="G362" s="46">
        <f t="shared" si="49"/>
        <v>0</v>
      </c>
      <c r="H362" s="46">
        <f t="shared" si="50"/>
        <v>33.94</v>
      </c>
      <c r="I362" s="8"/>
    </row>
    <row r="363" spans="1:9" ht="30" customHeight="1">
      <c r="A363" s="6" t="s">
        <v>425</v>
      </c>
      <c r="B363" s="34" t="s">
        <v>602</v>
      </c>
      <c r="C363" s="10">
        <v>83.6</v>
      </c>
      <c r="D363" s="46">
        <f t="shared" si="48"/>
        <v>33.44</v>
      </c>
      <c r="E363" s="28" t="s">
        <v>575</v>
      </c>
      <c r="F363" s="8">
        <v>0</v>
      </c>
      <c r="G363" s="46">
        <f t="shared" si="49"/>
        <v>0</v>
      </c>
      <c r="H363" s="46">
        <f t="shared" si="50"/>
        <v>33.44</v>
      </c>
      <c r="I363" s="8"/>
    </row>
    <row r="364" spans="1:9" ht="30" customHeight="1">
      <c r="A364" s="37"/>
      <c r="B364" s="41"/>
      <c r="C364" s="42"/>
      <c r="D364" s="54"/>
      <c r="E364" s="40"/>
      <c r="F364" s="39"/>
      <c r="G364" s="54"/>
      <c r="H364" s="54"/>
      <c r="I364" s="39"/>
    </row>
    <row r="365" spans="1:9" ht="30" customHeight="1">
      <c r="A365" s="37"/>
      <c r="B365" s="41"/>
      <c r="C365" s="42"/>
      <c r="D365" s="54"/>
      <c r="E365" s="40"/>
      <c r="F365" s="39"/>
      <c r="G365" s="54"/>
      <c r="H365" s="54"/>
      <c r="I365" s="39"/>
    </row>
    <row r="366" spans="1:9" ht="30" customHeight="1">
      <c r="A366" s="37"/>
      <c r="B366" s="41"/>
      <c r="C366" s="42"/>
      <c r="D366" s="54"/>
      <c r="E366" s="40"/>
      <c r="F366" s="39"/>
      <c r="G366" s="54"/>
      <c r="H366" s="54"/>
      <c r="I366" s="39"/>
    </row>
    <row r="367" spans="1:9" ht="30" customHeight="1">
      <c r="A367" s="37"/>
      <c r="B367" s="41"/>
      <c r="C367" s="42"/>
      <c r="D367" s="54"/>
      <c r="E367" s="40"/>
      <c r="F367" s="39"/>
      <c r="G367" s="54"/>
      <c r="H367" s="54"/>
      <c r="I367" s="39"/>
    </row>
    <row r="368" spans="1:9" ht="30" customHeight="1">
      <c r="A368" s="37"/>
      <c r="B368" s="41"/>
      <c r="C368" s="42"/>
      <c r="D368" s="54"/>
      <c r="E368" s="40"/>
      <c r="F368" s="39"/>
      <c r="G368" s="54"/>
      <c r="H368" s="54"/>
      <c r="I368" s="39"/>
    </row>
    <row r="369" spans="1:9" ht="30" customHeight="1">
      <c r="A369" s="37"/>
      <c r="B369" s="41"/>
      <c r="C369" s="42"/>
      <c r="D369" s="54"/>
      <c r="E369" s="40"/>
      <c r="F369" s="39"/>
      <c r="G369" s="54"/>
      <c r="H369" s="54"/>
      <c r="I369" s="39"/>
    </row>
    <row r="370" spans="1:9" ht="30" customHeight="1">
      <c r="A370" s="37"/>
      <c r="B370" s="41"/>
      <c r="C370" s="42"/>
      <c r="D370" s="54"/>
      <c r="E370" s="40"/>
      <c r="F370" s="39"/>
      <c r="G370" s="54"/>
      <c r="H370" s="54"/>
      <c r="I370" s="39"/>
    </row>
    <row r="371" spans="1:9" ht="30" customHeight="1">
      <c r="A371" s="37"/>
      <c r="B371" s="41"/>
      <c r="C371" s="42"/>
      <c r="D371" s="54"/>
      <c r="E371" s="40"/>
      <c r="F371" s="39"/>
      <c r="G371" s="54"/>
      <c r="H371" s="54"/>
      <c r="I371" s="39"/>
    </row>
    <row r="372" spans="1:9" ht="30" customHeight="1">
      <c r="A372" s="37"/>
      <c r="B372" s="41"/>
      <c r="C372" s="42"/>
      <c r="D372" s="54"/>
      <c r="E372" s="40"/>
      <c r="F372" s="39"/>
      <c r="G372" s="54"/>
      <c r="H372" s="54"/>
      <c r="I372" s="39"/>
    </row>
    <row r="373" spans="1:9" ht="30" customHeight="1">
      <c r="A373" s="37"/>
      <c r="B373" s="41"/>
      <c r="C373" s="42"/>
      <c r="D373" s="54"/>
      <c r="E373" s="40"/>
      <c r="F373" s="39"/>
      <c r="G373" s="54"/>
      <c r="H373" s="54"/>
      <c r="I373" s="39"/>
    </row>
    <row r="374" spans="1:9" ht="30" customHeight="1">
      <c r="A374" s="37"/>
      <c r="B374" s="41"/>
      <c r="C374" s="42"/>
      <c r="D374" s="54"/>
      <c r="E374" s="40"/>
      <c r="F374" s="39"/>
      <c r="G374" s="54"/>
      <c r="H374" s="54"/>
      <c r="I374" s="39"/>
    </row>
    <row r="375" spans="1:9" ht="70.5" customHeight="1">
      <c r="A375" s="61" t="s">
        <v>610</v>
      </c>
      <c r="B375" s="62"/>
      <c r="C375" s="62"/>
      <c r="D375" s="62"/>
      <c r="E375" s="62"/>
      <c r="F375" s="62"/>
      <c r="G375" s="62"/>
      <c r="H375" s="62"/>
      <c r="I375" s="62"/>
    </row>
    <row r="376" spans="1:9" s="5" customFormat="1" ht="27.75" customHeight="1">
      <c r="A376" s="2" t="s">
        <v>300</v>
      </c>
      <c r="B376" s="33" t="s">
        <v>470</v>
      </c>
      <c r="C376" s="2" t="s">
        <v>471</v>
      </c>
      <c r="D376" s="50">
        <v>0.4</v>
      </c>
      <c r="E376" s="26" t="s">
        <v>686</v>
      </c>
      <c r="F376" s="4" t="s">
        <v>687</v>
      </c>
      <c r="G376" s="50">
        <v>0.6</v>
      </c>
      <c r="H376" s="51" t="s">
        <v>472</v>
      </c>
      <c r="I376" s="3" t="s">
        <v>301</v>
      </c>
    </row>
    <row r="377" spans="1:9" ht="30" customHeight="1">
      <c r="A377" s="6" t="s">
        <v>226</v>
      </c>
      <c r="B377" s="34" t="s">
        <v>612</v>
      </c>
      <c r="C377" s="10">
        <v>79.900000000000006</v>
      </c>
      <c r="D377" s="46">
        <f>C377*0.4</f>
        <v>31.960000000000004</v>
      </c>
      <c r="E377" s="27">
        <v>3</v>
      </c>
      <c r="F377" s="8">
        <v>80.400000000000006</v>
      </c>
      <c r="G377" s="46">
        <f>F377*0.6</f>
        <v>48.24</v>
      </c>
      <c r="H377" s="46">
        <f>D377+G377</f>
        <v>80.2</v>
      </c>
      <c r="I377" s="7" t="s">
        <v>722</v>
      </c>
    </row>
    <row r="378" spans="1:9" ht="30" customHeight="1">
      <c r="A378" s="6" t="s">
        <v>228</v>
      </c>
      <c r="B378" s="34" t="s">
        <v>614</v>
      </c>
      <c r="C378" s="10">
        <v>76.900000000000006</v>
      </c>
      <c r="D378" s="46">
        <f>C378*0.4</f>
        <v>30.760000000000005</v>
      </c>
      <c r="E378" s="27">
        <v>9</v>
      </c>
      <c r="F378" s="8">
        <v>79.2</v>
      </c>
      <c r="G378" s="46">
        <f>F378*0.6</f>
        <v>47.52</v>
      </c>
      <c r="H378" s="46">
        <f>D378+G378</f>
        <v>78.28</v>
      </c>
      <c r="I378" s="7" t="s">
        <v>722</v>
      </c>
    </row>
    <row r="379" spans="1:9" ht="30" customHeight="1">
      <c r="A379" s="6" t="s">
        <v>227</v>
      </c>
      <c r="B379" s="34" t="s">
        <v>613</v>
      </c>
      <c r="C379" s="10">
        <v>77.099999999999994</v>
      </c>
      <c r="D379" s="46">
        <f t="shared" ref="D379:D388" si="51">C379*0.4</f>
        <v>30.84</v>
      </c>
      <c r="E379" s="27">
        <v>1</v>
      </c>
      <c r="F379" s="8">
        <v>78.599999999999994</v>
      </c>
      <c r="G379" s="46">
        <f t="shared" ref="G379:G388" si="52">F379*0.6</f>
        <v>47.16</v>
      </c>
      <c r="H379" s="46">
        <f t="shared" ref="H379:H388" si="53">D379+G379</f>
        <v>78</v>
      </c>
      <c r="I379" s="8"/>
    </row>
    <row r="380" spans="1:9" ht="30" customHeight="1">
      <c r="A380" s="6" t="s">
        <v>225</v>
      </c>
      <c r="B380" s="34" t="s">
        <v>611</v>
      </c>
      <c r="C380" s="10">
        <v>82.6</v>
      </c>
      <c r="D380" s="46">
        <f>C380*0.4</f>
        <v>33.04</v>
      </c>
      <c r="E380" s="28" t="s">
        <v>575</v>
      </c>
      <c r="F380" s="8">
        <v>0</v>
      </c>
      <c r="G380" s="46">
        <f>F380*0.6</f>
        <v>0</v>
      </c>
      <c r="H380" s="46">
        <f>D380+G380</f>
        <v>33.04</v>
      </c>
      <c r="I380" s="8"/>
    </row>
    <row r="381" spans="1:9" ht="30" customHeight="1">
      <c r="A381" s="6" t="s">
        <v>229</v>
      </c>
      <c r="B381" s="34" t="s">
        <v>619</v>
      </c>
      <c r="C381" s="10">
        <v>81.569999999999993</v>
      </c>
      <c r="D381" s="46">
        <f t="shared" si="51"/>
        <v>32.628</v>
      </c>
      <c r="E381" s="27">
        <v>8</v>
      </c>
      <c r="F381" s="8">
        <v>81.599999999999994</v>
      </c>
      <c r="G381" s="46">
        <f t="shared" si="52"/>
        <v>48.959999999999994</v>
      </c>
      <c r="H381" s="46">
        <f t="shared" si="53"/>
        <v>81.587999999999994</v>
      </c>
      <c r="I381" s="7" t="s">
        <v>723</v>
      </c>
    </row>
    <row r="382" spans="1:9" ht="30" customHeight="1">
      <c r="A382" s="6" t="s">
        <v>230</v>
      </c>
      <c r="B382" s="34" t="s">
        <v>620</v>
      </c>
      <c r="C382" s="10">
        <v>81.2</v>
      </c>
      <c r="D382" s="46">
        <f t="shared" si="51"/>
        <v>32.480000000000004</v>
      </c>
      <c r="E382" s="27">
        <v>5</v>
      </c>
      <c r="F382" s="8">
        <v>81.400000000000006</v>
      </c>
      <c r="G382" s="46">
        <f t="shared" si="52"/>
        <v>48.84</v>
      </c>
      <c r="H382" s="46">
        <f t="shared" si="53"/>
        <v>81.320000000000007</v>
      </c>
      <c r="I382" s="7" t="s">
        <v>724</v>
      </c>
    </row>
    <row r="383" spans="1:9" ht="30" customHeight="1">
      <c r="A383" s="6" t="s">
        <v>232</v>
      </c>
      <c r="B383" s="34" t="s">
        <v>622</v>
      </c>
      <c r="C383" s="10">
        <v>76.84</v>
      </c>
      <c r="D383" s="46">
        <f t="shared" si="51"/>
        <v>30.736000000000004</v>
      </c>
      <c r="E383" s="27">
        <v>10</v>
      </c>
      <c r="F383" s="8">
        <v>79.2</v>
      </c>
      <c r="G383" s="46">
        <f t="shared" si="52"/>
        <v>47.52</v>
      </c>
      <c r="H383" s="46">
        <f t="shared" si="53"/>
        <v>78.256</v>
      </c>
      <c r="I383" s="8"/>
    </row>
    <row r="384" spans="1:9" ht="30" customHeight="1">
      <c r="A384" s="6" t="s">
        <v>231</v>
      </c>
      <c r="B384" s="34" t="s">
        <v>621</v>
      </c>
      <c r="C384" s="10">
        <v>78.28</v>
      </c>
      <c r="D384" s="46">
        <f>C384*0.4</f>
        <v>31.312000000000001</v>
      </c>
      <c r="E384" s="28" t="s">
        <v>575</v>
      </c>
      <c r="F384" s="8">
        <v>0</v>
      </c>
      <c r="G384" s="46">
        <f>F384*0.6</f>
        <v>0</v>
      </c>
      <c r="H384" s="46">
        <f>D384+G384</f>
        <v>31.312000000000001</v>
      </c>
      <c r="I384" s="8"/>
    </row>
    <row r="385" spans="1:9" ht="30" customHeight="1">
      <c r="A385" s="6" t="s">
        <v>233</v>
      </c>
      <c r="B385" s="34" t="s">
        <v>615</v>
      </c>
      <c r="C385" s="10">
        <v>81.150000000000006</v>
      </c>
      <c r="D385" s="46">
        <f t="shared" si="51"/>
        <v>32.46</v>
      </c>
      <c r="E385" s="27">
        <v>6</v>
      </c>
      <c r="F385" s="8">
        <v>80.8</v>
      </c>
      <c r="G385" s="46">
        <f t="shared" si="52"/>
        <v>48.48</v>
      </c>
      <c r="H385" s="46">
        <f t="shared" si="53"/>
        <v>80.94</v>
      </c>
      <c r="I385" s="7" t="s">
        <v>725</v>
      </c>
    </row>
    <row r="386" spans="1:9" ht="32.25" customHeight="1">
      <c r="A386" s="6" t="s">
        <v>235</v>
      </c>
      <c r="B386" s="34" t="s">
        <v>617</v>
      </c>
      <c r="C386" s="10">
        <v>77.7</v>
      </c>
      <c r="D386" s="46">
        <f>C386*0.4</f>
        <v>31.080000000000002</v>
      </c>
      <c r="E386" s="27">
        <v>11</v>
      </c>
      <c r="F386" s="8">
        <v>81.400000000000006</v>
      </c>
      <c r="G386" s="46">
        <f>F386*0.6</f>
        <v>48.84</v>
      </c>
      <c r="H386" s="46">
        <f>D386+G386</f>
        <v>79.92</v>
      </c>
      <c r="I386" s="15" t="s">
        <v>725</v>
      </c>
    </row>
    <row r="387" spans="1:9" ht="30" customHeight="1">
      <c r="A387" s="6" t="s">
        <v>234</v>
      </c>
      <c r="B387" s="34" t="s">
        <v>616</v>
      </c>
      <c r="C387" s="10">
        <v>79.37</v>
      </c>
      <c r="D387" s="46">
        <f>C387*0.4</f>
        <v>31.748000000000005</v>
      </c>
      <c r="E387" s="27">
        <v>7</v>
      </c>
      <c r="F387" s="8">
        <v>77.8</v>
      </c>
      <c r="G387" s="46">
        <f>F387*0.6</f>
        <v>46.68</v>
      </c>
      <c r="H387" s="46">
        <f>D387+G387</f>
        <v>78.427999999999997</v>
      </c>
      <c r="I387" s="8"/>
    </row>
    <row r="388" spans="1:9" ht="30" customHeight="1">
      <c r="A388" s="6" t="s">
        <v>236</v>
      </c>
      <c r="B388" s="34" t="s">
        <v>618</v>
      </c>
      <c r="C388" s="10">
        <v>73.06</v>
      </c>
      <c r="D388" s="46">
        <f t="shared" si="51"/>
        <v>29.224000000000004</v>
      </c>
      <c r="E388" s="28" t="s">
        <v>575</v>
      </c>
      <c r="F388" s="8">
        <v>0</v>
      </c>
      <c r="G388" s="46">
        <f t="shared" si="52"/>
        <v>0</v>
      </c>
      <c r="H388" s="46">
        <f t="shared" si="53"/>
        <v>29.224000000000004</v>
      </c>
      <c r="I388" s="8"/>
    </row>
    <row r="389" spans="1:9" ht="30" customHeight="1">
      <c r="A389" s="37"/>
      <c r="B389" s="41"/>
      <c r="C389" s="42"/>
      <c r="D389" s="54"/>
      <c r="E389" s="40"/>
      <c r="F389" s="39"/>
      <c r="G389" s="54"/>
      <c r="H389" s="54"/>
      <c r="I389" s="39"/>
    </row>
    <row r="390" spans="1:9" ht="30" customHeight="1">
      <c r="A390" s="37"/>
      <c r="B390" s="41"/>
      <c r="C390" s="42"/>
      <c r="D390" s="54"/>
      <c r="E390" s="40"/>
      <c r="F390" s="39"/>
      <c r="G390" s="54"/>
      <c r="H390" s="54"/>
      <c r="I390" s="39"/>
    </row>
    <row r="391" spans="1:9" ht="30" customHeight="1">
      <c r="A391" s="37"/>
      <c r="B391" s="41"/>
      <c r="C391" s="42"/>
      <c r="D391" s="54"/>
      <c r="E391" s="40"/>
      <c r="F391" s="39"/>
      <c r="G391" s="54"/>
      <c r="H391" s="54"/>
      <c r="I391" s="39"/>
    </row>
    <row r="392" spans="1:9" ht="30" customHeight="1">
      <c r="A392" s="37"/>
      <c r="B392" s="41"/>
      <c r="C392" s="42"/>
      <c r="D392" s="54"/>
      <c r="E392" s="40"/>
      <c r="F392" s="39"/>
      <c r="G392" s="54"/>
      <c r="H392" s="54"/>
      <c r="I392" s="39"/>
    </row>
    <row r="393" spans="1:9" ht="30" customHeight="1">
      <c r="A393" s="37"/>
      <c r="B393" s="41"/>
      <c r="C393" s="42"/>
      <c r="D393" s="54"/>
      <c r="E393" s="40"/>
      <c r="F393" s="39"/>
      <c r="G393" s="54"/>
      <c r="H393" s="54"/>
      <c r="I393" s="39"/>
    </row>
    <row r="394" spans="1:9" ht="30" customHeight="1">
      <c r="A394" s="37"/>
      <c r="B394" s="41"/>
      <c r="C394" s="42"/>
      <c r="D394" s="54"/>
      <c r="E394" s="40"/>
      <c r="F394" s="39"/>
      <c r="G394" s="54"/>
      <c r="H394" s="54"/>
      <c r="I394" s="39"/>
    </row>
    <row r="395" spans="1:9" ht="30" customHeight="1">
      <c r="A395" s="37"/>
      <c r="B395" s="41"/>
      <c r="C395" s="42"/>
      <c r="D395" s="54"/>
      <c r="E395" s="40"/>
      <c r="F395" s="39"/>
      <c r="G395" s="54"/>
      <c r="H395" s="54"/>
      <c r="I395" s="39"/>
    </row>
    <row r="396" spans="1:9" ht="30" customHeight="1">
      <c r="A396" s="37"/>
      <c r="B396" s="41"/>
      <c r="C396" s="42"/>
      <c r="D396" s="54"/>
      <c r="E396" s="40"/>
      <c r="F396" s="39"/>
      <c r="G396" s="54"/>
      <c r="H396" s="54"/>
      <c r="I396" s="39"/>
    </row>
    <row r="397" spans="1:9" ht="61.5" customHeight="1">
      <c r="A397" s="64" t="s">
        <v>717</v>
      </c>
      <c r="B397" s="63"/>
      <c r="C397" s="63"/>
      <c r="D397" s="63"/>
      <c r="E397" s="63"/>
      <c r="F397" s="63"/>
      <c r="G397" s="63"/>
      <c r="H397" s="63"/>
      <c r="I397" s="63"/>
    </row>
    <row r="398" spans="1:9" s="5" customFormat="1" ht="27.75" customHeight="1">
      <c r="A398" s="2" t="s">
        <v>300</v>
      </c>
      <c r="B398" s="33" t="s">
        <v>470</v>
      </c>
      <c r="C398" s="2" t="s">
        <v>471</v>
      </c>
      <c r="D398" s="50">
        <v>0.4</v>
      </c>
      <c r="E398" s="26" t="s">
        <v>686</v>
      </c>
      <c r="F398" s="4" t="s">
        <v>687</v>
      </c>
      <c r="G398" s="50">
        <v>0.6</v>
      </c>
      <c r="H398" s="51" t="s">
        <v>472</v>
      </c>
      <c r="I398" s="3" t="s">
        <v>301</v>
      </c>
    </row>
    <row r="399" spans="1:9" ht="30" customHeight="1">
      <c r="A399" s="53" t="s">
        <v>109</v>
      </c>
      <c r="B399" s="57" t="s">
        <v>632</v>
      </c>
      <c r="C399" s="18">
        <v>94.2</v>
      </c>
      <c r="D399" s="58">
        <f t="shared" ref="D399:D404" si="54">C399*0.4</f>
        <v>37.68</v>
      </c>
      <c r="E399" s="59">
        <v>9</v>
      </c>
      <c r="F399" s="60">
        <v>83.4</v>
      </c>
      <c r="G399" s="58">
        <f t="shared" ref="G399:G404" si="55">F399*0.6</f>
        <v>50.04</v>
      </c>
      <c r="H399" s="58">
        <f t="shared" ref="H399:H404" si="56">D399+G399</f>
        <v>87.72</v>
      </c>
      <c r="I399" s="60" t="s">
        <v>727</v>
      </c>
    </row>
    <row r="400" spans="1:9" ht="30" customHeight="1">
      <c r="A400" s="53" t="s">
        <v>241</v>
      </c>
      <c r="B400" s="57" t="s">
        <v>631</v>
      </c>
      <c r="C400" s="18">
        <v>94.2</v>
      </c>
      <c r="D400" s="58">
        <f t="shared" si="54"/>
        <v>37.68</v>
      </c>
      <c r="E400" s="59">
        <v>7</v>
      </c>
      <c r="F400" s="60">
        <v>82.6</v>
      </c>
      <c r="G400" s="58">
        <f t="shared" si="55"/>
        <v>49.559999999999995</v>
      </c>
      <c r="H400" s="58">
        <f t="shared" si="56"/>
        <v>87.24</v>
      </c>
      <c r="I400" s="60" t="s">
        <v>727</v>
      </c>
    </row>
    <row r="401" spans="1:9" ht="30" customHeight="1">
      <c r="A401" s="53" t="s">
        <v>237</v>
      </c>
      <c r="B401" s="57" t="s">
        <v>629</v>
      </c>
      <c r="C401" s="18">
        <v>95.6</v>
      </c>
      <c r="D401" s="58">
        <f t="shared" si="54"/>
        <v>38.24</v>
      </c>
      <c r="E401" s="59">
        <v>1</v>
      </c>
      <c r="F401" s="60">
        <v>80.400000000000006</v>
      </c>
      <c r="G401" s="58">
        <f t="shared" si="55"/>
        <v>48.24</v>
      </c>
      <c r="H401" s="58">
        <f t="shared" si="56"/>
        <v>86.48</v>
      </c>
      <c r="I401" s="60" t="s">
        <v>727</v>
      </c>
    </row>
    <row r="402" spans="1:9" ht="30" customHeight="1">
      <c r="A402" s="53" t="s">
        <v>239</v>
      </c>
      <c r="B402" s="57" t="s">
        <v>630</v>
      </c>
      <c r="C402" s="18">
        <v>94.5</v>
      </c>
      <c r="D402" s="58">
        <f t="shared" si="54"/>
        <v>37.800000000000004</v>
      </c>
      <c r="E402" s="59">
        <v>10</v>
      </c>
      <c r="F402" s="60">
        <v>81</v>
      </c>
      <c r="G402" s="58">
        <f t="shared" si="55"/>
        <v>48.6</v>
      </c>
      <c r="H402" s="58">
        <f t="shared" si="56"/>
        <v>86.4</v>
      </c>
      <c r="I402" s="60"/>
    </row>
    <row r="403" spans="1:9" ht="30" customHeight="1">
      <c r="A403" s="53" t="s">
        <v>244</v>
      </c>
      <c r="B403" s="57" t="s">
        <v>633</v>
      </c>
      <c r="C403" s="18">
        <v>93.1</v>
      </c>
      <c r="D403" s="58">
        <f t="shared" si="54"/>
        <v>37.24</v>
      </c>
      <c r="E403" s="59">
        <v>6</v>
      </c>
      <c r="F403" s="60">
        <v>81</v>
      </c>
      <c r="G403" s="58">
        <f t="shared" si="55"/>
        <v>48.6</v>
      </c>
      <c r="H403" s="58">
        <f t="shared" si="56"/>
        <v>85.84</v>
      </c>
      <c r="I403" s="60"/>
    </row>
    <row r="404" spans="1:9" ht="30" customHeight="1">
      <c r="A404" s="53" t="s">
        <v>245</v>
      </c>
      <c r="B404" s="57" t="s">
        <v>634</v>
      </c>
      <c r="C404" s="18">
        <v>91.7</v>
      </c>
      <c r="D404" s="58">
        <f t="shared" si="54"/>
        <v>36.68</v>
      </c>
      <c r="E404" s="59" t="s">
        <v>575</v>
      </c>
      <c r="F404" s="60">
        <v>0</v>
      </c>
      <c r="G404" s="58">
        <f t="shared" si="55"/>
        <v>0</v>
      </c>
      <c r="H404" s="58">
        <f t="shared" si="56"/>
        <v>36.68</v>
      </c>
      <c r="I404" s="60"/>
    </row>
    <row r="405" spans="1:9" ht="30" customHeight="1">
      <c r="A405" s="6" t="s">
        <v>247</v>
      </c>
      <c r="B405" s="34" t="s">
        <v>623</v>
      </c>
      <c r="C405" s="10">
        <v>92</v>
      </c>
      <c r="D405" s="46">
        <f t="shared" ref="D405:D410" si="57">C405*0.4</f>
        <v>36.800000000000004</v>
      </c>
      <c r="E405" s="27">
        <v>8</v>
      </c>
      <c r="F405" s="8">
        <v>82</v>
      </c>
      <c r="G405" s="46">
        <f t="shared" ref="G405:G410" si="58">F405*0.6</f>
        <v>49.199999999999996</v>
      </c>
      <c r="H405" s="46">
        <f t="shared" ref="H405:H410" si="59">D405+G405</f>
        <v>86</v>
      </c>
      <c r="I405" s="7" t="s">
        <v>726</v>
      </c>
    </row>
    <row r="406" spans="1:9" ht="30" customHeight="1">
      <c r="A406" s="6" t="s">
        <v>248</v>
      </c>
      <c r="B406" s="34" t="s">
        <v>624</v>
      </c>
      <c r="C406" s="10">
        <v>89.4</v>
      </c>
      <c r="D406" s="46">
        <f t="shared" si="57"/>
        <v>35.760000000000005</v>
      </c>
      <c r="E406" s="27">
        <v>5</v>
      </c>
      <c r="F406" s="8">
        <v>81.2</v>
      </c>
      <c r="G406" s="46">
        <f t="shared" si="58"/>
        <v>48.72</v>
      </c>
      <c r="H406" s="46">
        <f t="shared" si="59"/>
        <v>84.48</v>
      </c>
      <c r="I406" s="7" t="s">
        <v>726</v>
      </c>
    </row>
    <row r="407" spans="1:9" ht="30" customHeight="1">
      <c r="A407" s="6" t="s">
        <v>175</v>
      </c>
      <c r="B407" s="34" t="s">
        <v>626</v>
      </c>
      <c r="C407" s="10">
        <v>88.05</v>
      </c>
      <c r="D407" s="46">
        <f>C407*0.4</f>
        <v>35.22</v>
      </c>
      <c r="E407" s="27">
        <v>3</v>
      </c>
      <c r="F407" s="8">
        <v>80.8</v>
      </c>
      <c r="G407" s="46">
        <f>F407*0.6</f>
        <v>48.48</v>
      </c>
      <c r="H407" s="46">
        <f>D407+G407</f>
        <v>83.699999999999989</v>
      </c>
      <c r="I407" s="7" t="s">
        <v>726</v>
      </c>
    </row>
    <row r="408" spans="1:9" ht="30" customHeight="1">
      <c r="A408" s="6" t="s">
        <v>250</v>
      </c>
      <c r="B408" s="34" t="s">
        <v>627</v>
      </c>
      <c r="C408" s="10">
        <v>84</v>
      </c>
      <c r="D408" s="46">
        <f>C408*0.4</f>
        <v>33.6</v>
      </c>
      <c r="E408" s="27">
        <v>2</v>
      </c>
      <c r="F408" s="8">
        <v>82.4</v>
      </c>
      <c r="G408" s="46">
        <f>F408*0.6</f>
        <v>49.440000000000005</v>
      </c>
      <c r="H408" s="46">
        <f>D408+G408</f>
        <v>83.04</v>
      </c>
      <c r="I408" s="8"/>
    </row>
    <row r="409" spans="1:9" ht="30" customHeight="1">
      <c r="A409" s="6" t="s">
        <v>249</v>
      </c>
      <c r="B409" s="34" t="s">
        <v>625</v>
      </c>
      <c r="C409" s="10">
        <v>88.7</v>
      </c>
      <c r="D409" s="46">
        <f>C409*0.4</f>
        <v>35.480000000000004</v>
      </c>
      <c r="E409" s="27">
        <v>4</v>
      </c>
      <c r="F409" s="8">
        <v>79</v>
      </c>
      <c r="G409" s="46">
        <f>F409*0.6</f>
        <v>47.4</v>
      </c>
      <c r="H409" s="46">
        <f>D409+G409</f>
        <v>82.88</v>
      </c>
      <c r="I409" s="8"/>
    </row>
    <row r="410" spans="1:9" ht="30" customHeight="1">
      <c r="A410" s="6" t="s">
        <v>251</v>
      </c>
      <c r="B410" s="34" t="s">
        <v>628</v>
      </c>
      <c r="C410" s="10">
        <v>83.05</v>
      </c>
      <c r="D410" s="46">
        <f t="shared" si="57"/>
        <v>33.22</v>
      </c>
      <c r="E410" s="27">
        <v>11</v>
      </c>
      <c r="F410" s="8">
        <v>79.599999999999994</v>
      </c>
      <c r="G410" s="46">
        <f t="shared" si="58"/>
        <v>47.76</v>
      </c>
      <c r="H410" s="46">
        <f t="shared" si="59"/>
        <v>80.97999999999999</v>
      </c>
      <c r="I410" s="8"/>
    </row>
    <row r="411" spans="1:9" ht="30" customHeight="1">
      <c r="A411" s="37"/>
      <c r="B411" s="41"/>
      <c r="C411" s="42"/>
      <c r="D411" s="54"/>
      <c r="E411" s="38"/>
      <c r="F411" s="39"/>
      <c r="G411" s="54"/>
      <c r="H411" s="54"/>
      <c r="I411" s="39"/>
    </row>
    <row r="412" spans="1:9" ht="30" customHeight="1">
      <c r="A412" s="37"/>
      <c r="B412" s="41"/>
      <c r="C412" s="42"/>
      <c r="D412" s="54"/>
      <c r="E412" s="38"/>
      <c r="F412" s="39"/>
      <c r="G412" s="54"/>
      <c r="H412" s="54"/>
      <c r="I412" s="39"/>
    </row>
    <row r="413" spans="1:9" ht="30" customHeight="1">
      <c r="A413" s="37"/>
      <c r="B413" s="41"/>
      <c r="C413" s="42"/>
      <c r="D413" s="54"/>
      <c r="E413" s="38"/>
      <c r="F413" s="39"/>
      <c r="G413" s="54"/>
      <c r="H413" s="54"/>
      <c r="I413" s="39"/>
    </row>
    <row r="414" spans="1:9" ht="30" customHeight="1">
      <c r="A414" s="37"/>
      <c r="B414" s="41"/>
      <c r="C414" s="42"/>
      <c r="D414" s="54"/>
      <c r="E414" s="38"/>
      <c r="F414" s="39"/>
      <c r="G414" s="54"/>
      <c r="H414" s="54"/>
      <c r="I414" s="39"/>
    </row>
    <row r="415" spans="1:9" ht="30" customHeight="1">
      <c r="A415" s="37"/>
      <c r="B415" s="41"/>
      <c r="C415" s="42"/>
      <c r="D415" s="54"/>
      <c r="E415" s="38"/>
      <c r="F415" s="39"/>
      <c r="G415" s="54"/>
      <c r="H415" s="54"/>
      <c r="I415" s="39"/>
    </row>
    <row r="416" spans="1:9" ht="30" customHeight="1">
      <c r="A416" s="37"/>
      <c r="B416" s="41"/>
      <c r="C416" s="42"/>
      <c r="D416" s="54"/>
      <c r="E416" s="38"/>
      <c r="F416" s="39"/>
      <c r="G416" s="54"/>
      <c r="H416" s="54"/>
      <c r="I416" s="39"/>
    </row>
    <row r="417" spans="1:9" ht="30" customHeight="1">
      <c r="A417" s="37"/>
      <c r="B417" s="41"/>
      <c r="C417" s="42"/>
      <c r="D417" s="54"/>
      <c r="E417" s="38"/>
      <c r="F417" s="39"/>
      <c r="G417" s="54"/>
      <c r="H417" s="54"/>
      <c r="I417" s="39"/>
    </row>
    <row r="418" spans="1:9" ht="30" customHeight="1">
      <c r="A418" s="37"/>
      <c r="B418" s="41"/>
      <c r="C418" s="42"/>
      <c r="D418" s="54"/>
      <c r="E418" s="38"/>
      <c r="F418" s="39"/>
      <c r="G418" s="54"/>
      <c r="H418" s="54"/>
      <c r="I418" s="39"/>
    </row>
    <row r="419" spans="1:9" ht="61.5" customHeight="1">
      <c r="A419" s="61" t="s">
        <v>718</v>
      </c>
      <c r="B419" s="62"/>
      <c r="C419" s="62"/>
      <c r="D419" s="62"/>
      <c r="E419" s="62"/>
      <c r="F419" s="62"/>
      <c r="G419" s="62"/>
      <c r="H419" s="62"/>
      <c r="I419" s="62"/>
    </row>
    <row r="420" spans="1:9" s="5" customFormat="1" ht="27.75" customHeight="1">
      <c r="A420" s="2" t="s">
        <v>300</v>
      </c>
      <c r="B420" s="33" t="s">
        <v>470</v>
      </c>
      <c r="C420" s="2" t="s">
        <v>471</v>
      </c>
      <c r="D420" s="50">
        <v>0.4</v>
      </c>
      <c r="E420" s="26" t="s">
        <v>686</v>
      </c>
      <c r="F420" s="4" t="s">
        <v>687</v>
      </c>
      <c r="G420" s="50">
        <v>0.6</v>
      </c>
      <c r="H420" s="51" t="s">
        <v>472</v>
      </c>
      <c r="I420" s="3" t="s">
        <v>301</v>
      </c>
    </row>
    <row r="421" spans="1:9" ht="30" customHeight="1">
      <c r="A421" s="6" t="s">
        <v>238</v>
      </c>
      <c r="B421" s="34" t="s">
        <v>635</v>
      </c>
      <c r="C421" s="10">
        <v>86.2</v>
      </c>
      <c r="D421" s="46">
        <f t="shared" ref="D421:D426" si="60">C421*0.4</f>
        <v>34.480000000000004</v>
      </c>
      <c r="E421" s="27">
        <v>1</v>
      </c>
      <c r="F421" s="8">
        <v>83</v>
      </c>
      <c r="G421" s="46">
        <f t="shared" ref="G421:G426" si="61">F421*0.6</f>
        <v>49.8</v>
      </c>
      <c r="H421" s="46">
        <f t="shared" ref="H421:H426" si="62">D421+G421</f>
        <v>84.28</v>
      </c>
      <c r="I421" s="7" t="s">
        <v>577</v>
      </c>
    </row>
    <row r="422" spans="1:9" ht="30" customHeight="1">
      <c r="A422" s="6" t="s">
        <v>240</v>
      </c>
      <c r="B422" s="34" t="s">
        <v>636</v>
      </c>
      <c r="C422" s="10">
        <v>86</v>
      </c>
      <c r="D422" s="46">
        <f t="shared" si="60"/>
        <v>34.4</v>
      </c>
      <c r="E422" s="27">
        <v>2</v>
      </c>
      <c r="F422" s="8">
        <v>79.400000000000006</v>
      </c>
      <c r="G422" s="46">
        <f t="shared" si="61"/>
        <v>47.64</v>
      </c>
      <c r="H422" s="46">
        <f t="shared" si="62"/>
        <v>82.039999999999992</v>
      </c>
      <c r="I422" s="7" t="s">
        <v>577</v>
      </c>
    </row>
    <row r="423" spans="1:9" ht="30" customHeight="1">
      <c r="A423" s="6" t="s">
        <v>246</v>
      </c>
      <c r="B423" s="34" t="s">
        <v>640</v>
      </c>
      <c r="C423" s="10">
        <v>74.8</v>
      </c>
      <c r="D423" s="46">
        <f t="shared" si="60"/>
        <v>29.92</v>
      </c>
      <c r="E423" s="27">
        <v>5</v>
      </c>
      <c r="F423" s="8">
        <v>82</v>
      </c>
      <c r="G423" s="46">
        <f t="shared" si="61"/>
        <v>49.199999999999996</v>
      </c>
      <c r="H423" s="46">
        <f t="shared" si="62"/>
        <v>79.12</v>
      </c>
      <c r="I423" s="7" t="s">
        <v>577</v>
      </c>
    </row>
    <row r="424" spans="1:9" ht="30" customHeight="1">
      <c r="A424" s="6" t="s">
        <v>89</v>
      </c>
      <c r="B424" s="34" t="s">
        <v>639</v>
      </c>
      <c r="C424" s="10">
        <v>77.400000000000006</v>
      </c>
      <c r="D424" s="46">
        <f t="shared" si="60"/>
        <v>30.960000000000004</v>
      </c>
      <c r="E424" s="27">
        <v>4</v>
      </c>
      <c r="F424" s="8">
        <v>80.2</v>
      </c>
      <c r="G424" s="46">
        <f t="shared" si="61"/>
        <v>48.12</v>
      </c>
      <c r="H424" s="46">
        <f t="shared" si="62"/>
        <v>79.08</v>
      </c>
      <c r="I424" s="8"/>
    </row>
    <row r="425" spans="1:9" ht="30" customHeight="1">
      <c r="A425" s="6" t="s">
        <v>243</v>
      </c>
      <c r="B425" s="34" t="s">
        <v>638</v>
      </c>
      <c r="C425" s="10">
        <v>78.400000000000006</v>
      </c>
      <c r="D425" s="46">
        <f t="shared" si="60"/>
        <v>31.360000000000003</v>
      </c>
      <c r="E425" s="27">
        <v>3</v>
      </c>
      <c r="F425" s="8">
        <v>79.2</v>
      </c>
      <c r="G425" s="46">
        <f t="shared" si="61"/>
        <v>47.52</v>
      </c>
      <c r="H425" s="46">
        <f t="shared" si="62"/>
        <v>78.88000000000001</v>
      </c>
      <c r="I425" s="8"/>
    </row>
    <row r="426" spans="1:9" ht="30" customHeight="1">
      <c r="A426" s="6" t="s">
        <v>242</v>
      </c>
      <c r="B426" s="34" t="s">
        <v>637</v>
      </c>
      <c r="C426" s="10">
        <v>81.2</v>
      </c>
      <c r="D426" s="46">
        <f t="shared" si="60"/>
        <v>32.480000000000004</v>
      </c>
      <c r="E426" s="28" t="s">
        <v>575</v>
      </c>
      <c r="F426" s="8">
        <v>0</v>
      </c>
      <c r="G426" s="46">
        <f t="shared" si="61"/>
        <v>0</v>
      </c>
      <c r="H426" s="46">
        <f t="shared" si="62"/>
        <v>32.480000000000004</v>
      </c>
      <c r="I426" s="8"/>
    </row>
    <row r="427" spans="1:9" ht="30" customHeight="1">
      <c r="A427" s="37"/>
      <c r="B427" s="41"/>
      <c r="C427" s="42"/>
      <c r="D427" s="54"/>
      <c r="E427" s="40"/>
      <c r="F427" s="39"/>
      <c r="G427" s="54"/>
      <c r="H427" s="54"/>
      <c r="I427" s="39"/>
    </row>
    <row r="428" spans="1:9" ht="30" customHeight="1">
      <c r="A428" s="37"/>
      <c r="B428" s="41"/>
      <c r="C428" s="42"/>
      <c r="D428" s="54"/>
      <c r="E428" s="40"/>
      <c r="F428" s="39"/>
      <c r="G428" s="54"/>
      <c r="H428" s="54"/>
      <c r="I428" s="39"/>
    </row>
    <row r="429" spans="1:9" ht="30" customHeight="1">
      <c r="A429" s="37"/>
      <c r="B429" s="41"/>
      <c r="C429" s="42"/>
      <c r="D429" s="54"/>
      <c r="E429" s="40"/>
      <c r="F429" s="39"/>
      <c r="G429" s="54"/>
      <c r="H429" s="54"/>
      <c r="I429" s="39"/>
    </row>
    <row r="430" spans="1:9" ht="30" customHeight="1">
      <c r="A430" s="37"/>
      <c r="B430" s="41"/>
      <c r="C430" s="42"/>
      <c r="D430" s="54"/>
      <c r="E430" s="40"/>
      <c r="F430" s="39"/>
      <c r="G430" s="54"/>
      <c r="H430" s="54"/>
      <c r="I430" s="39"/>
    </row>
    <row r="431" spans="1:9" ht="30" customHeight="1">
      <c r="A431" s="37"/>
      <c r="B431" s="41"/>
      <c r="C431" s="42"/>
      <c r="D431" s="54"/>
      <c r="E431" s="40"/>
      <c r="F431" s="39"/>
      <c r="G431" s="54"/>
      <c r="H431" s="54"/>
      <c r="I431" s="39"/>
    </row>
    <row r="432" spans="1:9" ht="30" customHeight="1">
      <c r="A432" s="37"/>
      <c r="B432" s="41"/>
      <c r="C432" s="42"/>
      <c r="D432" s="54"/>
      <c r="E432" s="40"/>
      <c r="F432" s="39"/>
      <c r="G432" s="54"/>
      <c r="H432" s="54"/>
      <c r="I432" s="39"/>
    </row>
    <row r="433" spans="1:9" ht="30" customHeight="1">
      <c r="A433" s="37"/>
      <c r="B433" s="41"/>
      <c r="C433" s="42"/>
      <c r="D433" s="54"/>
      <c r="E433" s="40"/>
      <c r="F433" s="39"/>
      <c r="G433" s="54"/>
      <c r="H433" s="54"/>
      <c r="I433" s="39"/>
    </row>
    <row r="434" spans="1:9" ht="30" customHeight="1">
      <c r="A434" s="37"/>
      <c r="B434" s="41"/>
      <c r="C434" s="42"/>
      <c r="D434" s="54"/>
      <c r="E434" s="40"/>
      <c r="F434" s="39"/>
      <c r="G434" s="54"/>
      <c r="H434" s="54"/>
      <c r="I434" s="39"/>
    </row>
    <row r="435" spans="1:9" ht="30" customHeight="1">
      <c r="A435" s="37"/>
      <c r="B435" s="41"/>
      <c r="C435" s="42"/>
      <c r="D435" s="54"/>
      <c r="E435" s="40"/>
      <c r="F435" s="39"/>
      <c r="G435" s="54"/>
      <c r="H435" s="54"/>
      <c r="I435" s="39"/>
    </row>
    <row r="436" spans="1:9" ht="30" customHeight="1">
      <c r="A436" s="37"/>
      <c r="B436" s="41"/>
      <c r="C436" s="42"/>
      <c r="D436" s="54"/>
      <c r="E436" s="40"/>
      <c r="F436" s="39"/>
      <c r="G436" s="54"/>
      <c r="H436" s="54"/>
      <c r="I436" s="39"/>
    </row>
    <row r="437" spans="1:9" ht="30" customHeight="1">
      <c r="A437" s="37"/>
      <c r="B437" s="41"/>
      <c r="C437" s="42"/>
      <c r="D437" s="54"/>
      <c r="E437" s="40"/>
      <c r="F437" s="39"/>
      <c r="G437" s="54"/>
      <c r="H437" s="54"/>
      <c r="I437" s="39"/>
    </row>
    <row r="438" spans="1:9" ht="30" customHeight="1">
      <c r="A438" s="37"/>
      <c r="B438" s="41"/>
      <c r="C438" s="42"/>
      <c r="D438" s="54"/>
      <c r="E438" s="40"/>
      <c r="F438" s="39"/>
      <c r="G438" s="54"/>
      <c r="H438" s="54"/>
      <c r="I438" s="39"/>
    </row>
    <row r="439" spans="1:9" ht="30" customHeight="1">
      <c r="A439" s="37"/>
      <c r="B439" s="41"/>
      <c r="C439" s="42"/>
      <c r="D439" s="54"/>
      <c r="E439" s="40"/>
      <c r="F439" s="39"/>
      <c r="G439" s="54"/>
      <c r="H439" s="54"/>
      <c r="I439" s="39"/>
    </row>
    <row r="440" spans="1:9" ht="30" customHeight="1">
      <c r="A440" s="37"/>
      <c r="B440" s="41"/>
      <c r="C440" s="42"/>
      <c r="D440" s="54"/>
      <c r="E440" s="40"/>
      <c r="F440" s="39"/>
      <c r="G440" s="54"/>
      <c r="H440" s="54"/>
      <c r="I440" s="39"/>
    </row>
    <row r="441" spans="1:9" ht="54" customHeight="1">
      <c r="A441" s="61" t="s">
        <v>641</v>
      </c>
      <c r="B441" s="62"/>
      <c r="C441" s="62"/>
      <c r="D441" s="62"/>
      <c r="E441" s="62"/>
      <c r="F441" s="62"/>
      <c r="G441" s="62"/>
      <c r="H441" s="62"/>
      <c r="I441" s="62"/>
    </row>
    <row r="442" spans="1:9" s="5" customFormat="1" ht="27.75" customHeight="1">
      <c r="A442" s="2" t="s">
        <v>300</v>
      </c>
      <c r="B442" s="33" t="s">
        <v>470</v>
      </c>
      <c r="C442" s="2" t="s">
        <v>471</v>
      </c>
      <c r="D442" s="50">
        <v>0.4</v>
      </c>
      <c r="E442" s="26" t="s">
        <v>686</v>
      </c>
      <c r="F442" s="4" t="s">
        <v>687</v>
      </c>
      <c r="G442" s="50">
        <v>0.6</v>
      </c>
      <c r="H442" s="51" t="s">
        <v>472</v>
      </c>
      <c r="I442" s="3" t="s">
        <v>301</v>
      </c>
    </row>
    <row r="443" spans="1:9" ht="30" customHeight="1">
      <c r="A443" s="6" t="s">
        <v>252</v>
      </c>
      <c r="B443" s="28" t="s">
        <v>643</v>
      </c>
      <c r="C443" s="8">
        <v>77.099999999999994</v>
      </c>
      <c r="D443" s="46">
        <f t="shared" ref="D443:D454" si="63">C443*0.4</f>
        <v>30.84</v>
      </c>
      <c r="E443" s="27">
        <v>12</v>
      </c>
      <c r="F443" s="8">
        <v>83.2</v>
      </c>
      <c r="G443" s="46">
        <f t="shared" ref="G443:G454" si="64">F443*0.6</f>
        <v>49.92</v>
      </c>
      <c r="H443" s="46">
        <f t="shared" ref="H443:H454" si="65">D443+G443</f>
        <v>80.760000000000005</v>
      </c>
      <c r="I443" s="7" t="s">
        <v>577</v>
      </c>
    </row>
    <row r="444" spans="1:9" ht="30" customHeight="1">
      <c r="A444" s="6" t="s">
        <v>259</v>
      </c>
      <c r="B444" s="28" t="s">
        <v>645</v>
      </c>
      <c r="C444" s="8">
        <v>73.8</v>
      </c>
      <c r="D444" s="46">
        <f t="shared" si="63"/>
        <v>29.52</v>
      </c>
      <c r="E444" s="27">
        <v>4</v>
      </c>
      <c r="F444" s="8">
        <v>82.2</v>
      </c>
      <c r="G444" s="46">
        <f t="shared" si="64"/>
        <v>49.32</v>
      </c>
      <c r="H444" s="46">
        <f t="shared" si="65"/>
        <v>78.84</v>
      </c>
      <c r="I444" s="7" t="s">
        <v>577</v>
      </c>
    </row>
    <row r="445" spans="1:9" ht="30" customHeight="1">
      <c r="A445" s="6" t="s">
        <v>263</v>
      </c>
      <c r="B445" s="28" t="s">
        <v>646</v>
      </c>
      <c r="C445" s="8">
        <v>73.2</v>
      </c>
      <c r="D445" s="46">
        <f t="shared" si="63"/>
        <v>29.28</v>
      </c>
      <c r="E445" s="27">
        <v>3</v>
      </c>
      <c r="F445" s="8">
        <v>82.2</v>
      </c>
      <c r="G445" s="46">
        <f t="shared" si="64"/>
        <v>49.32</v>
      </c>
      <c r="H445" s="46">
        <f t="shared" si="65"/>
        <v>78.599999999999994</v>
      </c>
      <c r="I445" s="7" t="s">
        <v>577</v>
      </c>
    </row>
    <row r="446" spans="1:9" ht="30" customHeight="1">
      <c r="A446" s="6" t="s">
        <v>286</v>
      </c>
      <c r="B446" s="28" t="s">
        <v>653</v>
      </c>
      <c r="C446" s="8">
        <v>67.099999999999994</v>
      </c>
      <c r="D446" s="46">
        <f t="shared" si="63"/>
        <v>26.84</v>
      </c>
      <c r="E446" s="27">
        <v>11</v>
      </c>
      <c r="F446" s="8">
        <v>78.8</v>
      </c>
      <c r="G446" s="46">
        <f t="shared" si="64"/>
        <v>47.279999999999994</v>
      </c>
      <c r="H446" s="46">
        <f t="shared" si="65"/>
        <v>74.11999999999999</v>
      </c>
      <c r="I446" s="7" t="s">
        <v>577</v>
      </c>
    </row>
    <row r="447" spans="1:9" ht="30" customHeight="1">
      <c r="A447" s="6" t="s">
        <v>275</v>
      </c>
      <c r="B447" s="28" t="s">
        <v>649</v>
      </c>
      <c r="C447" s="8">
        <v>70.599999999999994</v>
      </c>
      <c r="D447" s="46">
        <f t="shared" si="63"/>
        <v>28.24</v>
      </c>
      <c r="E447" s="27">
        <v>2</v>
      </c>
      <c r="F447" s="8">
        <v>76.400000000000006</v>
      </c>
      <c r="G447" s="46">
        <f t="shared" si="64"/>
        <v>45.84</v>
      </c>
      <c r="H447" s="46">
        <f t="shared" si="65"/>
        <v>74.08</v>
      </c>
      <c r="I447" s="7" t="s">
        <v>577</v>
      </c>
    </row>
    <row r="448" spans="1:9" ht="30" customHeight="1">
      <c r="A448" s="6" t="s">
        <v>282</v>
      </c>
      <c r="B448" s="28" t="s">
        <v>651</v>
      </c>
      <c r="C448" s="8">
        <v>68.8</v>
      </c>
      <c r="D448" s="46">
        <f t="shared" si="63"/>
        <v>27.52</v>
      </c>
      <c r="E448" s="27">
        <v>10</v>
      </c>
      <c r="F448" s="8">
        <v>76.2</v>
      </c>
      <c r="G448" s="46">
        <f t="shared" si="64"/>
        <v>45.72</v>
      </c>
      <c r="H448" s="46">
        <f t="shared" si="65"/>
        <v>73.239999999999995</v>
      </c>
      <c r="I448" s="7" t="s">
        <v>577</v>
      </c>
    </row>
    <row r="449" spans="1:9" ht="30" customHeight="1">
      <c r="A449" s="6" t="s">
        <v>279</v>
      </c>
      <c r="B449" s="28" t="s">
        <v>650</v>
      </c>
      <c r="C449" s="8">
        <v>69.3</v>
      </c>
      <c r="D449" s="46">
        <f t="shared" si="63"/>
        <v>27.72</v>
      </c>
      <c r="E449" s="27">
        <v>8</v>
      </c>
      <c r="F449" s="8">
        <v>75.8</v>
      </c>
      <c r="G449" s="46">
        <f t="shared" si="64"/>
        <v>45.48</v>
      </c>
      <c r="H449" s="46">
        <f t="shared" si="65"/>
        <v>73.199999999999989</v>
      </c>
      <c r="I449" s="7"/>
    </row>
    <row r="450" spans="1:9" ht="30" customHeight="1">
      <c r="A450" s="6" t="s">
        <v>284</v>
      </c>
      <c r="B450" s="28" t="s">
        <v>652</v>
      </c>
      <c r="C450" s="8">
        <v>67.2</v>
      </c>
      <c r="D450" s="46">
        <f t="shared" si="63"/>
        <v>26.880000000000003</v>
      </c>
      <c r="E450" s="27">
        <v>1</v>
      </c>
      <c r="F450" s="8">
        <v>76.400000000000006</v>
      </c>
      <c r="G450" s="46">
        <f t="shared" si="64"/>
        <v>45.84</v>
      </c>
      <c r="H450" s="46">
        <f t="shared" si="65"/>
        <v>72.72</v>
      </c>
      <c r="I450" s="8"/>
    </row>
    <row r="451" spans="1:9" ht="30" customHeight="1">
      <c r="A451" s="6" t="s">
        <v>255</v>
      </c>
      <c r="B451" s="28" t="s">
        <v>644</v>
      </c>
      <c r="C451" s="8">
        <v>74.8</v>
      </c>
      <c r="D451" s="46">
        <f t="shared" si="63"/>
        <v>29.92</v>
      </c>
      <c r="E451" s="28" t="s">
        <v>579</v>
      </c>
      <c r="F451" s="8">
        <v>0</v>
      </c>
      <c r="G451" s="46">
        <f t="shared" si="64"/>
        <v>0</v>
      </c>
      <c r="H451" s="46">
        <f t="shared" si="65"/>
        <v>29.92</v>
      </c>
      <c r="I451" s="8"/>
    </row>
    <row r="452" spans="1:9" ht="30" customHeight="1">
      <c r="A452" s="6" t="s">
        <v>267</v>
      </c>
      <c r="B452" s="28" t="s">
        <v>647</v>
      </c>
      <c r="C452" s="8">
        <v>72.5</v>
      </c>
      <c r="D452" s="46">
        <f t="shared" si="63"/>
        <v>29</v>
      </c>
      <c r="E452" s="28" t="s">
        <v>575</v>
      </c>
      <c r="F452" s="8">
        <v>0</v>
      </c>
      <c r="G452" s="46">
        <f t="shared" si="64"/>
        <v>0</v>
      </c>
      <c r="H452" s="46">
        <f t="shared" si="65"/>
        <v>29</v>
      </c>
      <c r="I452" s="8"/>
    </row>
    <row r="453" spans="1:9" ht="30" customHeight="1">
      <c r="A453" s="6" t="s">
        <v>271</v>
      </c>
      <c r="B453" s="28" t="s">
        <v>648</v>
      </c>
      <c r="C453" s="8">
        <v>70.900000000000006</v>
      </c>
      <c r="D453" s="46">
        <f t="shared" si="63"/>
        <v>28.360000000000003</v>
      </c>
      <c r="E453" s="28" t="s">
        <v>575</v>
      </c>
      <c r="F453" s="8">
        <v>0</v>
      </c>
      <c r="G453" s="46">
        <f t="shared" si="64"/>
        <v>0</v>
      </c>
      <c r="H453" s="46">
        <f t="shared" si="65"/>
        <v>28.360000000000003</v>
      </c>
      <c r="I453" s="8"/>
    </row>
    <row r="454" spans="1:9" ht="30" customHeight="1">
      <c r="A454" s="6" t="s">
        <v>289</v>
      </c>
      <c r="B454" s="28" t="s">
        <v>654</v>
      </c>
      <c r="C454" s="8">
        <v>65.400000000000006</v>
      </c>
      <c r="D454" s="46">
        <f t="shared" si="63"/>
        <v>26.160000000000004</v>
      </c>
      <c r="E454" s="28" t="s">
        <v>575</v>
      </c>
      <c r="F454" s="8">
        <v>0</v>
      </c>
      <c r="G454" s="46">
        <f t="shared" si="64"/>
        <v>0</v>
      </c>
      <c r="H454" s="46">
        <f t="shared" si="65"/>
        <v>26.160000000000004</v>
      </c>
      <c r="I454" s="8"/>
    </row>
    <row r="455" spans="1:9" ht="30" customHeight="1">
      <c r="A455" s="37"/>
      <c r="B455" s="40"/>
      <c r="C455" s="39"/>
      <c r="D455" s="54"/>
      <c r="E455" s="40"/>
      <c r="F455" s="39"/>
      <c r="G455" s="54"/>
      <c r="H455" s="54"/>
      <c r="I455" s="39"/>
    </row>
    <row r="456" spans="1:9" ht="30" customHeight="1">
      <c r="A456" s="37"/>
      <c r="B456" s="40"/>
      <c r="C456" s="39"/>
      <c r="D456" s="54"/>
      <c r="E456" s="40"/>
      <c r="F456" s="39"/>
      <c r="G456" s="54"/>
      <c r="H456" s="54"/>
      <c r="I456" s="39"/>
    </row>
    <row r="457" spans="1:9" ht="30" customHeight="1">
      <c r="A457" s="37"/>
      <c r="B457" s="40"/>
      <c r="C457" s="39"/>
      <c r="D457" s="54"/>
      <c r="E457" s="40"/>
      <c r="F457" s="39"/>
      <c r="G457" s="54"/>
      <c r="H457" s="54"/>
      <c r="I457" s="39"/>
    </row>
    <row r="458" spans="1:9" ht="30" customHeight="1">
      <c r="A458" s="37"/>
      <c r="B458" s="40"/>
      <c r="C458" s="39"/>
      <c r="D458" s="54"/>
      <c r="E458" s="40"/>
      <c r="F458" s="39"/>
      <c r="G458" s="54"/>
      <c r="H458" s="54"/>
      <c r="I458" s="39"/>
    </row>
    <row r="459" spans="1:9" ht="30" customHeight="1">
      <c r="A459" s="37"/>
      <c r="B459" s="40"/>
      <c r="C459" s="39"/>
      <c r="D459" s="54"/>
      <c r="E459" s="40"/>
      <c r="F459" s="39"/>
      <c r="G459" s="54"/>
      <c r="H459" s="54"/>
      <c r="I459" s="39"/>
    </row>
    <row r="460" spans="1:9" ht="30" customHeight="1">
      <c r="A460" s="37"/>
      <c r="B460" s="40"/>
      <c r="C460" s="39"/>
      <c r="D460" s="54"/>
      <c r="E460" s="40"/>
      <c r="F460" s="39"/>
      <c r="G460" s="54"/>
      <c r="H460" s="54"/>
      <c r="I460" s="39"/>
    </row>
    <row r="461" spans="1:9" ht="30" customHeight="1">
      <c r="A461" s="37"/>
      <c r="B461" s="40"/>
      <c r="C461" s="39"/>
      <c r="D461" s="54"/>
      <c r="E461" s="40"/>
      <c r="F461" s="39"/>
      <c r="G461" s="54"/>
      <c r="H461" s="54"/>
      <c r="I461" s="39"/>
    </row>
    <row r="462" spans="1:9" ht="30" customHeight="1">
      <c r="A462" s="37"/>
      <c r="B462" s="40"/>
      <c r="C462" s="39"/>
      <c r="D462" s="54"/>
      <c r="E462" s="40"/>
      <c r="F462" s="39"/>
      <c r="G462" s="54"/>
      <c r="H462" s="54"/>
      <c r="I462" s="39"/>
    </row>
    <row r="463" spans="1:9" ht="59.25" customHeight="1">
      <c r="A463" s="61" t="s">
        <v>642</v>
      </c>
      <c r="B463" s="62"/>
      <c r="C463" s="62"/>
      <c r="D463" s="62"/>
      <c r="E463" s="62"/>
      <c r="F463" s="62"/>
      <c r="G463" s="62"/>
      <c r="H463" s="62"/>
      <c r="I463" s="62"/>
    </row>
    <row r="464" spans="1:9" s="5" customFormat="1" ht="27.75" customHeight="1">
      <c r="A464" s="2" t="s">
        <v>300</v>
      </c>
      <c r="B464" s="33" t="s">
        <v>470</v>
      </c>
      <c r="C464" s="2" t="s">
        <v>471</v>
      </c>
      <c r="D464" s="50">
        <v>0.4</v>
      </c>
      <c r="E464" s="26" t="s">
        <v>686</v>
      </c>
      <c r="F464" s="4" t="s">
        <v>687</v>
      </c>
      <c r="G464" s="50">
        <v>0.6</v>
      </c>
      <c r="H464" s="51" t="s">
        <v>472</v>
      </c>
      <c r="I464" s="3" t="s">
        <v>301</v>
      </c>
    </row>
    <row r="465" spans="1:9" ht="30" customHeight="1">
      <c r="A465" s="6" t="s">
        <v>176</v>
      </c>
      <c r="B465" s="27" t="str">
        <f>VLOOKUP(A465,[2]乡镇幼儿!A:D,4,0)</f>
        <v>0020173804</v>
      </c>
      <c r="C465" s="8">
        <f>VLOOKUP(A465,[2]乡镇幼儿!A:E,5,0)</f>
        <v>77</v>
      </c>
      <c r="D465" s="46">
        <f t="shared" ref="D465:D476" si="66">C465*0.4</f>
        <v>30.8</v>
      </c>
      <c r="E465" s="27">
        <v>10</v>
      </c>
      <c r="F465" s="8">
        <v>81</v>
      </c>
      <c r="G465" s="46">
        <f t="shared" ref="G465:G476" si="67">F465*0.6</f>
        <v>48.6</v>
      </c>
      <c r="H465" s="46">
        <f t="shared" ref="H465:H476" si="68">D465+G465</f>
        <v>79.400000000000006</v>
      </c>
      <c r="I465" s="7" t="s">
        <v>577</v>
      </c>
    </row>
    <row r="466" spans="1:9" ht="30" customHeight="1">
      <c r="A466" s="6" t="s">
        <v>256</v>
      </c>
      <c r="B466" s="27" t="str">
        <f>VLOOKUP(A466,[2]乡镇幼儿!A:D,4,0)</f>
        <v>0020173905</v>
      </c>
      <c r="C466" s="8">
        <f>VLOOKUP(A466,[2]乡镇幼儿!A:E,5,0)</f>
        <v>75</v>
      </c>
      <c r="D466" s="46">
        <f t="shared" si="66"/>
        <v>30</v>
      </c>
      <c r="E466" s="27">
        <v>6</v>
      </c>
      <c r="F466" s="8">
        <v>79.2</v>
      </c>
      <c r="G466" s="46">
        <f t="shared" si="67"/>
        <v>47.52</v>
      </c>
      <c r="H466" s="46">
        <f t="shared" si="68"/>
        <v>77.52000000000001</v>
      </c>
      <c r="I466" s="7" t="s">
        <v>577</v>
      </c>
    </row>
    <row r="467" spans="1:9" ht="30" customHeight="1">
      <c r="A467" s="6" t="s">
        <v>272</v>
      </c>
      <c r="B467" s="27" t="str">
        <f>VLOOKUP(A467,[2]乡镇幼儿!A:D,4,0)</f>
        <v>0020173909</v>
      </c>
      <c r="C467" s="8">
        <f>VLOOKUP(A467,[2]乡镇幼儿!A:E,5,0)</f>
        <v>71.400000000000006</v>
      </c>
      <c r="D467" s="46">
        <f t="shared" si="66"/>
        <v>28.560000000000002</v>
      </c>
      <c r="E467" s="27">
        <v>4</v>
      </c>
      <c r="F467" s="8">
        <v>81.599999999999994</v>
      </c>
      <c r="G467" s="46">
        <f t="shared" si="67"/>
        <v>48.959999999999994</v>
      </c>
      <c r="H467" s="46">
        <f t="shared" si="68"/>
        <v>77.52</v>
      </c>
      <c r="I467" s="7" t="s">
        <v>577</v>
      </c>
    </row>
    <row r="468" spans="1:9" ht="30" customHeight="1">
      <c r="A468" s="16" t="s">
        <v>268</v>
      </c>
      <c r="B468" s="27" t="str">
        <f>VLOOKUP(A468,[2]乡镇幼儿!A:D,4,0)</f>
        <v>0020173920</v>
      </c>
      <c r="C468" s="8">
        <f>VLOOKUP(A468,[2]乡镇幼儿!A:E,5,0)</f>
        <v>72.400000000000006</v>
      </c>
      <c r="D468" s="46">
        <f t="shared" si="66"/>
        <v>28.960000000000004</v>
      </c>
      <c r="E468" s="27">
        <v>1</v>
      </c>
      <c r="F468" s="8">
        <v>78.599999999999994</v>
      </c>
      <c r="G468" s="46">
        <f t="shared" si="67"/>
        <v>47.16</v>
      </c>
      <c r="H468" s="46">
        <f t="shared" si="68"/>
        <v>76.12</v>
      </c>
      <c r="I468" s="7" t="s">
        <v>577</v>
      </c>
    </row>
    <row r="469" spans="1:9" ht="30" customHeight="1">
      <c r="A469" s="6" t="s">
        <v>280</v>
      </c>
      <c r="B469" s="27" t="str">
        <f>VLOOKUP(A469,[2]乡镇幼儿!A:D,4,0)</f>
        <v>0020173708</v>
      </c>
      <c r="C469" s="8">
        <f>VLOOKUP(A469,[2]乡镇幼儿!A:E,5,0)</f>
        <v>69.3</v>
      </c>
      <c r="D469" s="46">
        <f t="shared" si="66"/>
        <v>27.72</v>
      </c>
      <c r="E469" s="27">
        <v>2</v>
      </c>
      <c r="F469" s="8">
        <v>79.599999999999994</v>
      </c>
      <c r="G469" s="46">
        <f t="shared" si="67"/>
        <v>47.76</v>
      </c>
      <c r="H469" s="46">
        <f t="shared" si="68"/>
        <v>75.47999999999999</v>
      </c>
      <c r="I469" s="7" t="s">
        <v>577</v>
      </c>
    </row>
    <row r="470" spans="1:9" ht="30" customHeight="1">
      <c r="A470" s="6" t="s">
        <v>287</v>
      </c>
      <c r="B470" s="27" t="str">
        <f>VLOOKUP(A470,[2]乡镇幼儿!A:D,4,0)</f>
        <v>0020173821</v>
      </c>
      <c r="C470" s="8">
        <f>VLOOKUP(A470,[2]乡镇幼儿!A:E,5,0)</f>
        <v>66.8</v>
      </c>
      <c r="D470" s="46">
        <f t="shared" si="66"/>
        <v>26.72</v>
      </c>
      <c r="E470" s="27">
        <v>8</v>
      </c>
      <c r="F470" s="8">
        <v>81.2</v>
      </c>
      <c r="G470" s="46">
        <f t="shared" si="67"/>
        <v>48.72</v>
      </c>
      <c r="H470" s="46">
        <f t="shared" si="68"/>
        <v>75.44</v>
      </c>
      <c r="I470" s="7" t="s">
        <v>577</v>
      </c>
    </row>
    <row r="471" spans="1:9" ht="30" customHeight="1">
      <c r="A471" s="6" t="s">
        <v>290</v>
      </c>
      <c r="B471" s="27" t="str">
        <f>VLOOKUP(A471,[2]乡镇幼儿!A:D,4,0)</f>
        <v>0020173917</v>
      </c>
      <c r="C471" s="8">
        <f>VLOOKUP(A471,[2]乡镇幼儿!A:E,5,0)</f>
        <v>65.900000000000006</v>
      </c>
      <c r="D471" s="46">
        <f t="shared" si="66"/>
        <v>26.360000000000003</v>
      </c>
      <c r="E471" s="27">
        <v>5</v>
      </c>
      <c r="F471" s="8">
        <v>78.8</v>
      </c>
      <c r="G471" s="46">
        <f t="shared" si="67"/>
        <v>47.279999999999994</v>
      </c>
      <c r="H471" s="46">
        <f t="shared" si="68"/>
        <v>73.64</v>
      </c>
      <c r="I471" s="8"/>
    </row>
    <row r="472" spans="1:9" ht="30" customHeight="1">
      <c r="A472" s="6" t="s">
        <v>283</v>
      </c>
      <c r="B472" s="27" t="str">
        <f>VLOOKUP(A472,[2]乡镇幼儿!A:D,4,0)</f>
        <v>0020173729</v>
      </c>
      <c r="C472" s="8">
        <f>VLOOKUP(A472,[2]乡镇幼儿!A:E,5,0)</f>
        <v>68.5</v>
      </c>
      <c r="D472" s="46">
        <f t="shared" si="66"/>
        <v>27.400000000000002</v>
      </c>
      <c r="E472" s="27">
        <v>12</v>
      </c>
      <c r="F472" s="8">
        <v>76.2</v>
      </c>
      <c r="G472" s="46">
        <f t="shared" si="67"/>
        <v>45.72</v>
      </c>
      <c r="H472" s="46">
        <f t="shared" si="68"/>
        <v>73.12</v>
      </c>
      <c r="I472" s="8"/>
    </row>
    <row r="473" spans="1:9" ht="30" customHeight="1">
      <c r="A473" s="6" t="s">
        <v>260</v>
      </c>
      <c r="B473" s="27" t="str">
        <f>VLOOKUP(A473,[2]乡镇幼儿!A:D,4,0)</f>
        <v>0020173819</v>
      </c>
      <c r="C473" s="8">
        <f>VLOOKUP(A473,[2]乡镇幼儿!A:E,5,0)</f>
        <v>73.599999999999994</v>
      </c>
      <c r="D473" s="46">
        <f t="shared" si="66"/>
        <v>29.439999999999998</v>
      </c>
      <c r="E473" s="28" t="s">
        <v>575</v>
      </c>
      <c r="F473" s="8">
        <v>0</v>
      </c>
      <c r="G473" s="46">
        <f t="shared" si="67"/>
        <v>0</v>
      </c>
      <c r="H473" s="46">
        <f t="shared" si="68"/>
        <v>29.439999999999998</v>
      </c>
      <c r="I473" s="8"/>
    </row>
    <row r="474" spans="1:9" ht="30" customHeight="1">
      <c r="A474" s="6" t="s">
        <v>264</v>
      </c>
      <c r="B474" s="27" t="str">
        <f>VLOOKUP(A474,[2]乡镇幼儿!A:D,4,0)</f>
        <v>0020173826</v>
      </c>
      <c r="C474" s="8">
        <f>VLOOKUP(A474,[2]乡镇幼儿!A:E,5,0)</f>
        <v>73.3</v>
      </c>
      <c r="D474" s="46">
        <f t="shared" si="66"/>
        <v>29.32</v>
      </c>
      <c r="E474" s="28" t="s">
        <v>575</v>
      </c>
      <c r="F474" s="8">
        <v>0</v>
      </c>
      <c r="G474" s="46">
        <f t="shared" si="67"/>
        <v>0</v>
      </c>
      <c r="H474" s="46">
        <f t="shared" si="68"/>
        <v>29.32</v>
      </c>
      <c r="I474" s="8"/>
    </row>
    <row r="475" spans="1:9" ht="30" customHeight="1">
      <c r="A475" s="6" t="s">
        <v>276</v>
      </c>
      <c r="B475" s="27" t="str">
        <f>VLOOKUP(A475,[2]乡镇幼儿!A:D,4,0)</f>
        <v>0020173711</v>
      </c>
      <c r="C475" s="8">
        <f>VLOOKUP(A475,[2]乡镇幼儿!A:E,5,0)</f>
        <v>70.2</v>
      </c>
      <c r="D475" s="46">
        <f t="shared" si="66"/>
        <v>28.080000000000002</v>
      </c>
      <c r="E475" s="28" t="s">
        <v>575</v>
      </c>
      <c r="F475" s="8">
        <v>0</v>
      </c>
      <c r="G475" s="46">
        <f t="shared" si="67"/>
        <v>0</v>
      </c>
      <c r="H475" s="46">
        <f t="shared" si="68"/>
        <v>28.080000000000002</v>
      </c>
      <c r="I475" s="8"/>
    </row>
    <row r="476" spans="1:9" ht="30" customHeight="1">
      <c r="A476" s="6" t="s">
        <v>285</v>
      </c>
      <c r="B476" s="27" t="str">
        <f>VLOOKUP(A476,[2]乡镇幼儿!A:D,4,0)</f>
        <v>0020173911</v>
      </c>
      <c r="C476" s="8">
        <f>VLOOKUP(A476,[2]乡镇幼儿!A:E,5,0)</f>
        <v>67.5</v>
      </c>
      <c r="D476" s="46">
        <f t="shared" si="66"/>
        <v>27</v>
      </c>
      <c r="E476" s="28" t="s">
        <v>575</v>
      </c>
      <c r="F476" s="8">
        <v>0</v>
      </c>
      <c r="G476" s="46">
        <f t="shared" si="67"/>
        <v>0</v>
      </c>
      <c r="H476" s="46">
        <f t="shared" si="68"/>
        <v>27</v>
      </c>
      <c r="I476" s="8"/>
    </row>
    <row r="477" spans="1:9" ht="30" customHeight="1">
      <c r="A477" s="37"/>
      <c r="B477" s="38"/>
      <c r="C477" s="39"/>
      <c r="D477" s="54"/>
      <c r="E477" s="40"/>
      <c r="F477" s="39"/>
      <c r="G477" s="54"/>
      <c r="H477" s="54"/>
      <c r="I477" s="39"/>
    </row>
    <row r="478" spans="1:9" ht="30" customHeight="1">
      <c r="A478" s="37"/>
      <c r="B478" s="38"/>
      <c r="C478" s="39"/>
      <c r="D478" s="54"/>
      <c r="E478" s="40"/>
      <c r="F478" s="39"/>
      <c r="G478" s="54"/>
      <c r="H478" s="54"/>
      <c r="I478" s="39"/>
    </row>
    <row r="479" spans="1:9" ht="30" customHeight="1">
      <c r="A479" s="37"/>
      <c r="B479" s="38"/>
      <c r="C479" s="39"/>
      <c r="D479" s="54"/>
      <c r="E479" s="40"/>
      <c r="F479" s="39"/>
      <c r="G479" s="54"/>
      <c r="H479" s="54"/>
      <c r="I479" s="39"/>
    </row>
    <row r="480" spans="1:9" ht="30" customHeight="1">
      <c r="A480" s="37"/>
      <c r="B480" s="38"/>
      <c r="C480" s="39"/>
      <c r="D480" s="54"/>
      <c r="E480" s="40"/>
      <c r="F480" s="39"/>
      <c r="G480" s="54"/>
      <c r="H480" s="54"/>
      <c r="I480" s="39"/>
    </row>
    <row r="481" spans="1:13" ht="30" customHeight="1">
      <c r="A481" s="37"/>
      <c r="B481" s="38"/>
      <c r="C481" s="39"/>
      <c r="D481" s="54"/>
      <c r="E481" s="40"/>
      <c r="F481" s="39"/>
      <c r="G481" s="54"/>
      <c r="H481" s="54"/>
      <c r="I481" s="39"/>
    </row>
    <row r="482" spans="1:13" ht="30" customHeight="1">
      <c r="A482" s="37"/>
      <c r="B482" s="38"/>
      <c r="C482" s="39"/>
      <c r="D482" s="54"/>
      <c r="E482" s="40"/>
      <c r="F482" s="39"/>
      <c r="G482" s="54"/>
      <c r="H482" s="54"/>
      <c r="I482" s="39"/>
    </row>
    <row r="483" spans="1:13" ht="30" customHeight="1">
      <c r="A483" s="37"/>
      <c r="B483" s="38"/>
      <c r="C483" s="39"/>
      <c r="D483" s="54"/>
      <c r="E483" s="40"/>
      <c r="F483" s="39"/>
      <c r="G483" s="54"/>
      <c r="H483" s="54"/>
      <c r="I483" s="39"/>
    </row>
    <row r="484" spans="1:13" ht="30" customHeight="1">
      <c r="A484" s="37"/>
      <c r="B484" s="38"/>
      <c r="C484" s="39"/>
      <c r="D484" s="54"/>
      <c r="E484" s="40"/>
      <c r="F484" s="39"/>
      <c r="G484" s="54"/>
      <c r="H484" s="54"/>
      <c r="I484" s="39"/>
    </row>
    <row r="485" spans="1:13" ht="58.5" customHeight="1">
      <c r="A485" s="62" t="s">
        <v>591</v>
      </c>
      <c r="B485" s="62"/>
      <c r="C485" s="62"/>
      <c r="D485" s="62"/>
      <c r="E485" s="62"/>
      <c r="F485" s="62"/>
      <c r="G485" s="62"/>
      <c r="H485" s="62"/>
      <c r="I485" s="62"/>
    </row>
    <row r="486" spans="1:13" s="5" customFormat="1" ht="27.75" customHeight="1">
      <c r="A486" s="2" t="s">
        <v>300</v>
      </c>
      <c r="B486" s="33" t="s">
        <v>470</v>
      </c>
      <c r="C486" s="2" t="s">
        <v>471</v>
      </c>
      <c r="D486" s="50">
        <v>0.4</v>
      </c>
      <c r="E486" s="26" t="s">
        <v>686</v>
      </c>
      <c r="F486" s="4" t="s">
        <v>687</v>
      </c>
      <c r="G486" s="50">
        <v>0.6</v>
      </c>
      <c r="H486" s="51" t="s">
        <v>472</v>
      </c>
      <c r="I486" s="3" t="s">
        <v>301</v>
      </c>
    </row>
    <row r="487" spans="1:13" ht="30" customHeight="1">
      <c r="A487" s="6" t="s">
        <v>253</v>
      </c>
      <c r="B487" s="27" t="str">
        <f>VLOOKUP(A487,[2]乡镇幼儿!A:D,4,0)</f>
        <v>0020173807</v>
      </c>
      <c r="C487" s="8">
        <f>VLOOKUP(A487,[2]乡镇幼儿!A:E,5,0)</f>
        <v>76.8</v>
      </c>
      <c r="D487" s="46">
        <f t="shared" ref="D487:D498" si="69">C487*0.4</f>
        <v>30.72</v>
      </c>
      <c r="E487" s="27">
        <v>6</v>
      </c>
      <c r="F487" s="8">
        <v>81.400000000000006</v>
      </c>
      <c r="G487" s="46">
        <f t="shared" ref="G487:G498" si="70">F487*0.6</f>
        <v>48.84</v>
      </c>
      <c r="H487" s="46">
        <f t="shared" ref="H487:H498" si="71">D487+G487</f>
        <v>79.56</v>
      </c>
      <c r="I487" s="7" t="s">
        <v>577</v>
      </c>
    </row>
    <row r="488" spans="1:13" ht="30" customHeight="1">
      <c r="A488" s="6" t="s">
        <v>257</v>
      </c>
      <c r="B488" s="27" t="str">
        <f>VLOOKUP(A488,[2]乡镇幼儿!A:D,4,0)</f>
        <v>0020173825</v>
      </c>
      <c r="C488" s="8">
        <f>VLOOKUP(A488,[2]乡镇幼儿!A:E,5,0)</f>
        <v>75.2</v>
      </c>
      <c r="D488" s="46">
        <f t="shared" si="69"/>
        <v>30.080000000000002</v>
      </c>
      <c r="E488" s="27">
        <v>9</v>
      </c>
      <c r="F488" s="8">
        <v>82.2</v>
      </c>
      <c r="G488" s="46">
        <f t="shared" si="70"/>
        <v>49.32</v>
      </c>
      <c r="H488" s="46">
        <f t="shared" si="71"/>
        <v>79.400000000000006</v>
      </c>
      <c r="I488" s="7" t="s">
        <v>577</v>
      </c>
    </row>
    <row r="489" spans="1:13" ht="30" customHeight="1">
      <c r="A489" s="6" t="s">
        <v>273</v>
      </c>
      <c r="B489" s="27" t="str">
        <f>VLOOKUP(A489,[2]乡镇幼儿!A:D,4,0)</f>
        <v>0020173906</v>
      </c>
      <c r="C489" s="8">
        <f>VLOOKUP(A489,[2]乡镇幼儿!A:E,5,0)</f>
        <v>71.7</v>
      </c>
      <c r="D489" s="46">
        <f t="shared" si="69"/>
        <v>28.680000000000003</v>
      </c>
      <c r="E489" s="27">
        <v>11</v>
      </c>
      <c r="F489" s="8">
        <v>83.2</v>
      </c>
      <c r="G489" s="46">
        <f t="shared" si="70"/>
        <v>49.92</v>
      </c>
      <c r="H489" s="46">
        <f t="shared" si="71"/>
        <v>78.600000000000009</v>
      </c>
      <c r="I489" s="7" t="s">
        <v>577</v>
      </c>
    </row>
    <row r="490" spans="1:13" ht="30" customHeight="1">
      <c r="A490" s="6" t="s">
        <v>178</v>
      </c>
      <c r="B490" s="27" t="str">
        <f>VLOOKUP(A490,[2]乡镇幼儿!A:D,4,0)</f>
        <v>0020173803</v>
      </c>
      <c r="C490" s="8">
        <f>VLOOKUP(A490,[2]乡镇幼儿!A:E,5,0)</f>
        <v>67.8</v>
      </c>
      <c r="D490" s="46">
        <f t="shared" si="69"/>
        <v>27.12</v>
      </c>
      <c r="E490" s="27">
        <v>10</v>
      </c>
      <c r="F490" s="8">
        <v>83.8</v>
      </c>
      <c r="G490" s="46">
        <f t="shared" si="70"/>
        <v>50.279999999999994</v>
      </c>
      <c r="H490" s="46">
        <f t="shared" si="71"/>
        <v>77.399999999999991</v>
      </c>
      <c r="I490" s="7" t="s">
        <v>577</v>
      </c>
    </row>
    <row r="491" spans="1:13" ht="30" customHeight="1">
      <c r="A491" s="6" t="s">
        <v>265</v>
      </c>
      <c r="B491" s="27" t="str">
        <f>VLOOKUP(A491,[2]乡镇幼儿!A:D,4,0)</f>
        <v>0020173817</v>
      </c>
      <c r="C491" s="8">
        <f>VLOOKUP(A491,[2]乡镇幼儿!A:E,5,0)</f>
        <v>73.3</v>
      </c>
      <c r="D491" s="46">
        <f t="shared" si="69"/>
        <v>29.32</v>
      </c>
      <c r="E491" s="27">
        <v>1</v>
      </c>
      <c r="F491" s="8">
        <v>79</v>
      </c>
      <c r="G491" s="46">
        <f t="shared" si="70"/>
        <v>47.4</v>
      </c>
      <c r="H491" s="46">
        <f t="shared" si="71"/>
        <v>76.72</v>
      </c>
      <c r="I491" s="7" t="s">
        <v>577</v>
      </c>
    </row>
    <row r="492" spans="1:13" ht="30" customHeight="1">
      <c r="A492" s="6" t="s">
        <v>277</v>
      </c>
      <c r="B492" s="27" t="str">
        <f>VLOOKUP(A492,[2]乡镇幼儿!A:D,4,0)</f>
        <v>0020173718</v>
      </c>
      <c r="C492" s="8">
        <f>VLOOKUP(A492,[2]乡镇幼儿!A:E,5,0)</f>
        <v>70.099999999999994</v>
      </c>
      <c r="D492" s="46">
        <f t="shared" si="69"/>
        <v>28.04</v>
      </c>
      <c r="E492" s="27">
        <v>3</v>
      </c>
      <c r="F492" s="8">
        <v>80.8</v>
      </c>
      <c r="G492" s="46">
        <f t="shared" si="70"/>
        <v>48.48</v>
      </c>
      <c r="H492" s="46">
        <f t="shared" si="71"/>
        <v>76.52</v>
      </c>
      <c r="I492" s="7" t="s">
        <v>577</v>
      </c>
    </row>
    <row r="493" spans="1:13" ht="30" customHeight="1">
      <c r="A493" s="6" t="s">
        <v>269</v>
      </c>
      <c r="B493" s="27" t="str">
        <f>VLOOKUP(A493,[2]乡镇幼儿!A:D,4,0)</f>
        <v>0020173814</v>
      </c>
      <c r="C493" s="8">
        <f>VLOOKUP(A493,[2]乡镇幼儿!A:E,5,0)</f>
        <v>71.7</v>
      </c>
      <c r="D493" s="46">
        <f t="shared" si="69"/>
        <v>28.680000000000003</v>
      </c>
      <c r="E493" s="27">
        <v>5</v>
      </c>
      <c r="F493" s="8">
        <v>79.599999999999994</v>
      </c>
      <c r="G493" s="46">
        <f t="shared" si="70"/>
        <v>47.76</v>
      </c>
      <c r="H493" s="46">
        <f t="shared" si="71"/>
        <v>76.44</v>
      </c>
      <c r="I493" s="8"/>
      <c r="M493" s="1" t="s">
        <v>730</v>
      </c>
    </row>
    <row r="494" spans="1:13" ht="30" customHeight="1">
      <c r="A494" s="6" t="s">
        <v>281</v>
      </c>
      <c r="B494" s="27" t="str">
        <f>VLOOKUP(A494,[2]乡镇幼儿!A:D,4,0)</f>
        <v>0020173912</v>
      </c>
      <c r="C494" s="8">
        <f>VLOOKUP(A494,[2]乡镇幼儿!A:E,5,0)</f>
        <v>69.7</v>
      </c>
      <c r="D494" s="46">
        <f t="shared" si="69"/>
        <v>27.880000000000003</v>
      </c>
      <c r="E494" s="27">
        <v>12</v>
      </c>
      <c r="F494" s="8">
        <v>79.599999999999994</v>
      </c>
      <c r="G494" s="46">
        <f t="shared" si="70"/>
        <v>47.76</v>
      </c>
      <c r="H494" s="46">
        <f t="shared" si="71"/>
        <v>75.64</v>
      </c>
      <c r="I494" s="8"/>
    </row>
    <row r="495" spans="1:13" ht="30" customHeight="1">
      <c r="A495" s="6" t="s">
        <v>177</v>
      </c>
      <c r="B495" s="27" t="str">
        <f>VLOOKUP(A495,[2]乡镇幼儿!A:D,4,0)</f>
        <v>0020173802</v>
      </c>
      <c r="C495" s="8">
        <f>VLOOKUP(A495,[2]乡镇幼儿!A:E,5,0)</f>
        <v>68.400000000000006</v>
      </c>
      <c r="D495" s="46">
        <f t="shared" si="69"/>
        <v>27.360000000000003</v>
      </c>
      <c r="E495" s="27">
        <v>7</v>
      </c>
      <c r="F495" s="8">
        <v>79.400000000000006</v>
      </c>
      <c r="G495" s="46">
        <f t="shared" si="70"/>
        <v>47.64</v>
      </c>
      <c r="H495" s="46">
        <f t="shared" si="71"/>
        <v>75</v>
      </c>
      <c r="I495" s="8"/>
    </row>
    <row r="496" spans="1:13" ht="30" customHeight="1">
      <c r="A496" s="6" t="s">
        <v>288</v>
      </c>
      <c r="B496" s="27" t="str">
        <f>VLOOKUP(A496,[2]乡镇幼儿!A:D,4,0)</f>
        <v>0020173721</v>
      </c>
      <c r="C496" s="8">
        <f>VLOOKUP(A496,[2]乡镇幼儿!A:E,5,0)</f>
        <v>66.7</v>
      </c>
      <c r="D496" s="46">
        <f t="shared" si="69"/>
        <v>26.680000000000003</v>
      </c>
      <c r="E496" s="27">
        <v>4</v>
      </c>
      <c r="F496" s="8">
        <v>76</v>
      </c>
      <c r="G496" s="46">
        <f t="shared" si="70"/>
        <v>45.6</v>
      </c>
      <c r="H496" s="46">
        <f t="shared" si="71"/>
        <v>72.28</v>
      </c>
      <c r="I496" s="8"/>
    </row>
    <row r="497" spans="1:9" ht="30" customHeight="1">
      <c r="A497" s="6" t="s">
        <v>261</v>
      </c>
      <c r="B497" s="27" t="str">
        <f>VLOOKUP(A497,[2]乡镇幼儿!A:D,4,0)</f>
        <v>0020173704</v>
      </c>
      <c r="C497" s="8">
        <f>VLOOKUP(A497,[2]乡镇幼儿!A:E,5,0)</f>
        <v>73.5</v>
      </c>
      <c r="D497" s="46">
        <f t="shared" si="69"/>
        <v>29.400000000000002</v>
      </c>
      <c r="E497" s="28" t="s">
        <v>575</v>
      </c>
      <c r="F497" s="8">
        <v>0</v>
      </c>
      <c r="G497" s="46">
        <f t="shared" si="70"/>
        <v>0</v>
      </c>
      <c r="H497" s="46">
        <f t="shared" si="71"/>
        <v>29.400000000000002</v>
      </c>
      <c r="I497" s="8"/>
    </row>
    <row r="498" spans="1:9" ht="30" customHeight="1">
      <c r="A498" s="6" t="s">
        <v>291</v>
      </c>
      <c r="B498" s="27" t="str">
        <f>VLOOKUP(A498,[2]乡镇幼儿!A:D,4,0)</f>
        <v>0020173723</v>
      </c>
      <c r="C498" s="8">
        <f>VLOOKUP(A498,[2]乡镇幼儿!A:E,5,0)</f>
        <v>66.7</v>
      </c>
      <c r="D498" s="46">
        <f t="shared" si="69"/>
        <v>26.680000000000003</v>
      </c>
      <c r="E498" s="28" t="s">
        <v>575</v>
      </c>
      <c r="F498" s="8">
        <v>0</v>
      </c>
      <c r="G498" s="46">
        <f t="shared" si="70"/>
        <v>0</v>
      </c>
      <c r="H498" s="46">
        <f t="shared" si="71"/>
        <v>26.680000000000003</v>
      </c>
      <c r="I498" s="8"/>
    </row>
    <row r="499" spans="1:9" ht="30" customHeight="1">
      <c r="A499" s="37"/>
      <c r="B499" s="38"/>
      <c r="C499" s="39"/>
      <c r="D499" s="54"/>
      <c r="E499" s="40"/>
      <c r="F499" s="39"/>
      <c r="G499" s="54"/>
      <c r="H499" s="54"/>
      <c r="I499" s="39"/>
    </row>
    <row r="500" spans="1:9" ht="30" customHeight="1">
      <c r="A500" s="37"/>
      <c r="B500" s="38"/>
      <c r="C500" s="39"/>
      <c r="D500" s="54"/>
      <c r="E500" s="40"/>
      <c r="F500" s="39"/>
      <c r="G500" s="54"/>
      <c r="H500" s="54"/>
      <c r="I500" s="39"/>
    </row>
    <row r="501" spans="1:9" ht="30" customHeight="1">
      <c r="A501" s="37"/>
      <c r="B501" s="38"/>
      <c r="C501" s="39"/>
      <c r="D501" s="54"/>
      <c r="E501" s="40"/>
      <c r="F501" s="39"/>
      <c r="G501" s="54"/>
      <c r="H501" s="54"/>
      <c r="I501" s="39"/>
    </row>
    <row r="502" spans="1:9" ht="30" customHeight="1">
      <c r="A502" s="37"/>
      <c r="B502" s="38"/>
      <c r="C502" s="39"/>
      <c r="D502" s="54"/>
      <c r="E502" s="40"/>
      <c r="F502" s="39"/>
      <c r="G502" s="54"/>
      <c r="H502" s="54"/>
      <c r="I502" s="39"/>
    </row>
    <row r="503" spans="1:9" ht="30" customHeight="1">
      <c r="A503" s="37"/>
      <c r="B503" s="38"/>
      <c r="C503" s="39"/>
      <c r="D503" s="54"/>
      <c r="E503" s="40"/>
      <c r="F503" s="39"/>
      <c r="G503" s="54"/>
      <c r="H503" s="54"/>
      <c r="I503" s="39"/>
    </row>
    <row r="504" spans="1:9" ht="30" customHeight="1">
      <c r="A504" s="37"/>
      <c r="B504" s="38"/>
      <c r="C504" s="39"/>
      <c r="D504" s="54"/>
      <c r="E504" s="40"/>
      <c r="F504" s="39"/>
      <c r="G504" s="54"/>
      <c r="H504" s="54"/>
      <c r="I504" s="39"/>
    </row>
    <row r="505" spans="1:9" ht="30" customHeight="1">
      <c r="A505" s="37"/>
      <c r="B505" s="38"/>
      <c r="C505" s="39"/>
      <c r="D505" s="54"/>
      <c r="E505" s="40"/>
      <c r="F505" s="39"/>
      <c r="G505" s="54"/>
      <c r="H505" s="54"/>
      <c r="I505" s="39"/>
    </row>
    <row r="506" spans="1:9" ht="30" customHeight="1">
      <c r="A506" s="37"/>
      <c r="B506" s="38"/>
      <c r="C506" s="39"/>
      <c r="D506" s="54"/>
      <c r="E506" s="40"/>
      <c r="F506" s="39"/>
      <c r="G506" s="54"/>
      <c r="H506" s="54"/>
      <c r="I506" s="39"/>
    </row>
    <row r="507" spans="1:9" ht="65.25" customHeight="1">
      <c r="A507" s="62" t="s">
        <v>592</v>
      </c>
      <c r="B507" s="62"/>
      <c r="C507" s="62"/>
      <c r="D507" s="62"/>
      <c r="E507" s="62"/>
      <c r="F507" s="62"/>
      <c r="G507" s="62"/>
      <c r="H507" s="62"/>
      <c r="I507" s="62"/>
    </row>
    <row r="508" spans="1:9" s="5" customFormat="1" ht="27.75" customHeight="1">
      <c r="A508" s="2" t="s">
        <v>300</v>
      </c>
      <c r="B508" s="33" t="s">
        <v>470</v>
      </c>
      <c r="C508" s="2" t="s">
        <v>471</v>
      </c>
      <c r="D508" s="50">
        <v>0.4</v>
      </c>
      <c r="E508" s="26" t="s">
        <v>686</v>
      </c>
      <c r="F508" s="4" t="s">
        <v>687</v>
      </c>
      <c r="G508" s="50">
        <v>0.6</v>
      </c>
      <c r="H508" s="51" t="s">
        <v>472</v>
      </c>
      <c r="I508" s="3" t="s">
        <v>301</v>
      </c>
    </row>
    <row r="509" spans="1:9" ht="30" customHeight="1">
      <c r="A509" s="6" t="s">
        <v>254</v>
      </c>
      <c r="B509" s="34" t="s">
        <v>655</v>
      </c>
      <c r="C509" s="10">
        <v>80.099999999999994</v>
      </c>
      <c r="D509" s="46">
        <f t="shared" ref="D509:D516" si="72">C509*0.4</f>
        <v>32.04</v>
      </c>
      <c r="E509" s="27">
        <v>2</v>
      </c>
      <c r="F509" s="8">
        <v>81.599999999999994</v>
      </c>
      <c r="G509" s="46">
        <f t="shared" ref="G509:G516" si="73">F509*0.6</f>
        <v>48.959999999999994</v>
      </c>
      <c r="H509" s="46">
        <f t="shared" ref="H509:H516" si="74">D509+G509</f>
        <v>81</v>
      </c>
      <c r="I509" s="7" t="s">
        <v>577</v>
      </c>
    </row>
    <row r="510" spans="1:9" ht="30" customHeight="1">
      <c r="A510" s="6" t="s">
        <v>266</v>
      </c>
      <c r="B510" s="34" t="s">
        <v>658</v>
      </c>
      <c r="C510" s="10">
        <v>76.099999999999994</v>
      </c>
      <c r="D510" s="46">
        <f t="shared" si="72"/>
        <v>30.439999999999998</v>
      </c>
      <c r="E510" s="27">
        <v>6</v>
      </c>
      <c r="F510" s="8">
        <v>81.599999999999994</v>
      </c>
      <c r="G510" s="46">
        <f t="shared" si="73"/>
        <v>48.959999999999994</v>
      </c>
      <c r="H510" s="46">
        <f t="shared" si="74"/>
        <v>79.399999999999991</v>
      </c>
      <c r="I510" s="7" t="s">
        <v>577</v>
      </c>
    </row>
    <row r="511" spans="1:9" ht="30" customHeight="1">
      <c r="A511" s="6" t="s">
        <v>258</v>
      </c>
      <c r="B511" s="34" t="s">
        <v>656</v>
      </c>
      <c r="C511" s="10">
        <v>79.599999999999994</v>
      </c>
      <c r="D511" s="46">
        <f t="shared" si="72"/>
        <v>31.84</v>
      </c>
      <c r="E511" s="27">
        <v>8</v>
      </c>
      <c r="F511" s="8">
        <v>79</v>
      </c>
      <c r="G511" s="46">
        <f t="shared" si="73"/>
        <v>47.4</v>
      </c>
      <c r="H511" s="46">
        <f t="shared" si="74"/>
        <v>79.239999999999995</v>
      </c>
      <c r="I511" s="7" t="s">
        <v>577</v>
      </c>
    </row>
    <row r="512" spans="1:9" ht="30" customHeight="1">
      <c r="A512" s="6" t="s">
        <v>262</v>
      </c>
      <c r="B512" s="34" t="s">
        <v>657</v>
      </c>
      <c r="C512" s="10">
        <v>78.900000000000006</v>
      </c>
      <c r="D512" s="46">
        <f t="shared" si="72"/>
        <v>31.560000000000002</v>
      </c>
      <c r="E512" s="27">
        <v>4</v>
      </c>
      <c r="F512" s="8">
        <v>79.400000000000006</v>
      </c>
      <c r="G512" s="46">
        <f t="shared" si="73"/>
        <v>47.64</v>
      </c>
      <c r="H512" s="46">
        <f t="shared" si="74"/>
        <v>79.2</v>
      </c>
      <c r="I512" s="7" t="s">
        <v>577</v>
      </c>
    </row>
    <row r="513" spans="1:9" ht="30" customHeight="1">
      <c r="A513" s="6" t="s">
        <v>274</v>
      </c>
      <c r="B513" s="34" t="s">
        <v>660</v>
      </c>
      <c r="C513" s="10">
        <v>73.400000000000006</v>
      </c>
      <c r="D513" s="46">
        <f t="shared" si="72"/>
        <v>29.360000000000003</v>
      </c>
      <c r="E513" s="27">
        <v>3</v>
      </c>
      <c r="F513" s="8">
        <v>79.2</v>
      </c>
      <c r="G513" s="46">
        <f t="shared" si="73"/>
        <v>47.52</v>
      </c>
      <c r="H513" s="46">
        <f t="shared" si="74"/>
        <v>76.88000000000001</v>
      </c>
      <c r="I513" s="8"/>
    </row>
    <row r="514" spans="1:9" ht="30" customHeight="1">
      <c r="A514" s="6" t="s">
        <v>270</v>
      </c>
      <c r="B514" s="34" t="s">
        <v>659</v>
      </c>
      <c r="C514" s="10">
        <v>75</v>
      </c>
      <c r="D514" s="46">
        <f t="shared" si="72"/>
        <v>30</v>
      </c>
      <c r="E514" s="27">
        <v>1</v>
      </c>
      <c r="F514" s="8">
        <v>77.400000000000006</v>
      </c>
      <c r="G514" s="46">
        <f t="shared" si="73"/>
        <v>46.440000000000005</v>
      </c>
      <c r="H514" s="46">
        <f t="shared" si="74"/>
        <v>76.44</v>
      </c>
      <c r="I514" s="8"/>
    </row>
    <row r="515" spans="1:9" ht="30" customHeight="1">
      <c r="A515" s="6" t="s">
        <v>278</v>
      </c>
      <c r="B515" s="34" t="s">
        <v>661</v>
      </c>
      <c r="C515" s="10">
        <v>71.099999999999994</v>
      </c>
      <c r="D515" s="46">
        <f t="shared" si="72"/>
        <v>28.439999999999998</v>
      </c>
      <c r="E515" s="27">
        <v>7</v>
      </c>
      <c r="F515" s="8">
        <v>79.599999999999994</v>
      </c>
      <c r="G515" s="46">
        <f t="shared" si="73"/>
        <v>47.76</v>
      </c>
      <c r="H515" s="46">
        <f t="shared" si="74"/>
        <v>76.199999999999989</v>
      </c>
      <c r="I515" s="8"/>
    </row>
    <row r="516" spans="1:9" ht="30" customHeight="1">
      <c r="A516" s="6" t="s">
        <v>466</v>
      </c>
      <c r="B516" s="34" t="s">
        <v>662</v>
      </c>
      <c r="C516" s="10">
        <v>70.599999999999994</v>
      </c>
      <c r="D516" s="46">
        <f t="shared" si="72"/>
        <v>28.24</v>
      </c>
      <c r="E516" s="27">
        <v>5</v>
      </c>
      <c r="F516" s="8">
        <v>79.599999999999994</v>
      </c>
      <c r="G516" s="46">
        <f t="shared" si="73"/>
        <v>47.76</v>
      </c>
      <c r="H516" s="46">
        <f t="shared" si="74"/>
        <v>76</v>
      </c>
      <c r="I516" s="8"/>
    </row>
    <row r="517" spans="1:9" ht="30" customHeight="1">
      <c r="A517" s="37"/>
      <c r="B517" s="41"/>
      <c r="C517" s="42"/>
      <c r="D517" s="54"/>
      <c r="E517" s="38"/>
      <c r="F517" s="39"/>
      <c r="G517" s="54"/>
      <c r="H517" s="54"/>
      <c r="I517" s="39"/>
    </row>
    <row r="518" spans="1:9" ht="30" customHeight="1">
      <c r="A518" s="37"/>
      <c r="B518" s="41"/>
      <c r="C518" s="42"/>
      <c r="D518" s="54"/>
      <c r="E518" s="38"/>
      <c r="F518" s="39"/>
      <c r="G518" s="54"/>
      <c r="H518" s="54"/>
      <c r="I518" s="39"/>
    </row>
    <row r="519" spans="1:9" ht="30" customHeight="1">
      <c r="A519" s="37"/>
      <c r="B519" s="41"/>
      <c r="C519" s="42"/>
      <c r="D519" s="54"/>
      <c r="E519" s="38"/>
      <c r="F519" s="39"/>
      <c r="G519" s="54"/>
      <c r="H519" s="54"/>
      <c r="I519" s="39"/>
    </row>
    <row r="520" spans="1:9" ht="30" customHeight="1">
      <c r="A520" s="37"/>
      <c r="B520" s="41"/>
      <c r="C520" s="42"/>
      <c r="D520" s="54"/>
      <c r="E520" s="38"/>
      <c r="F520" s="39"/>
      <c r="G520" s="54"/>
      <c r="H520" s="54"/>
      <c r="I520" s="39"/>
    </row>
    <row r="521" spans="1:9" ht="30" customHeight="1">
      <c r="A521" s="37"/>
      <c r="B521" s="41"/>
      <c r="C521" s="42"/>
      <c r="D521" s="54"/>
      <c r="E521" s="38"/>
      <c r="F521" s="39"/>
      <c r="G521" s="54"/>
      <c r="H521" s="54"/>
      <c r="I521" s="39"/>
    </row>
    <row r="522" spans="1:9" ht="30" customHeight="1">
      <c r="A522" s="37"/>
      <c r="B522" s="41"/>
      <c r="C522" s="42"/>
      <c r="D522" s="54"/>
      <c r="E522" s="38"/>
      <c r="F522" s="39"/>
      <c r="G522" s="54"/>
      <c r="H522" s="54"/>
      <c r="I522" s="39"/>
    </row>
    <row r="523" spans="1:9" ht="30" customHeight="1">
      <c r="A523" s="37"/>
      <c r="B523" s="41"/>
      <c r="C523" s="42"/>
      <c r="D523" s="54"/>
      <c r="E523" s="38"/>
      <c r="F523" s="39"/>
      <c r="G523" s="54"/>
      <c r="H523" s="54"/>
      <c r="I523" s="39"/>
    </row>
    <row r="524" spans="1:9" ht="30" customHeight="1">
      <c r="A524" s="37"/>
      <c r="B524" s="41"/>
      <c r="C524" s="42"/>
      <c r="D524" s="54"/>
      <c r="E524" s="38"/>
      <c r="F524" s="39"/>
      <c r="G524" s="54"/>
      <c r="H524" s="54"/>
      <c r="I524" s="39"/>
    </row>
    <row r="525" spans="1:9" ht="30" customHeight="1">
      <c r="A525" s="37"/>
      <c r="B525" s="41"/>
      <c r="C525" s="42"/>
      <c r="D525" s="54"/>
      <c r="E525" s="38"/>
      <c r="F525" s="39"/>
      <c r="G525" s="54"/>
      <c r="H525" s="54"/>
      <c r="I525" s="39"/>
    </row>
    <row r="526" spans="1:9" ht="30" customHeight="1">
      <c r="A526" s="37"/>
      <c r="B526" s="41"/>
      <c r="C526" s="42"/>
      <c r="D526" s="54"/>
      <c r="E526" s="38"/>
      <c r="F526" s="39"/>
      <c r="G526" s="54"/>
      <c r="H526" s="54"/>
      <c r="I526" s="39"/>
    </row>
    <row r="527" spans="1:9" ht="30" customHeight="1">
      <c r="A527" s="37"/>
      <c r="B527" s="41"/>
      <c r="C527" s="42"/>
      <c r="D527" s="54"/>
      <c r="E527" s="38"/>
      <c r="F527" s="39"/>
      <c r="G527" s="54"/>
      <c r="H527" s="54"/>
      <c r="I527" s="39"/>
    </row>
    <row r="528" spans="1:9" ht="30" customHeight="1">
      <c r="A528" s="37"/>
      <c r="B528" s="41"/>
      <c r="C528" s="42"/>
      <c r="D528" s="54"/>
      <c r="E528" s="38"/>
      <c r="F528" s="39"/>
      <c r="G528" s="54"/>
      <c r="H528" s="54"/>
      <c r="I528" s="39"/>
    </row>
    <row r="529" spans="1:9" ht="60" customHeight="1">
      <c r="A529" s="61" t="s">
        <v>728</v>
      </c>
      <c r="B529" s="62"/>
      <c r="C529" s="62"/>
      <c r="D529" s="62"/>
      <c r="E529" s="62"/>
      <c r="F529" s="62"/>
      <c r="G529" s="62"/>
      <c r="H529" s="62"/>
      <c r="I529" s="62"/>
    </row>
    <row r="530" spans="1:9" s="5" customFormat="1" ht="27.75" customHeight="1">
      <c r="A530" s="2" t="s">
        <v>300</v>
      </c>
      <c r="B530" s="33" t="s">
        <v>470</v>
      </c>
      <c r="C530" s="2" t="s">
        <v>471</v>
      </c>
      <c r="D530" s="50">
        <v>0.4</v>
      </c>
      <c r="E530" s="26" t="s">
        <v>686</v>
      </c>
      <c r="F530" s="4" t="s">
        <v>687</v>
      </c>
      <c r="G530" s="50">
        <v>0.6</v>
      </c>
      <c r="H530" s="51" t="s">
        <v>472</v>
      </c>
      <c r="I530" s="3" t="s">
        <v>301</v>
      </c>
    </row>
    <row r="531" spans="1:9" ht="30" customHeight="1">
      <c r="A531" s="6" t="s">
        <v>292</v>
      </c>
      <c r="B531" s="34" t="s">
        <v>663</v>
      </c>
      <c r="C531" s="10">
        <v>77.09</v>
      </c>
      <c r="D531" s="46">
        <f t="shared" ref="D531:D538" si="75">C531*0.4</f>
        <v>30.836000000000002</v>
      </c>
      <c r="E531" s="27">
        <v>4</v>
      </c>
      <c r="F531" s="8">
        <v>83.6</v>
      </c>
      <c r="G531" s="46">
        <f t="shared" ref="G531:G538" si="76">F531*0.6</f>
        <v>50.16</v>
      </c>
      <c r="H531" s="46">
        <f t="shared" ref="H531:H538" si="77">D531+G531</f>
        <v>80.995999999999995</v>
      </c>
      <c r="I531" s="7" t="s">
        <v>577</v>
      </c>
    </row>
    <row r="532" spans="1:9" ht="30" customHeight="1">
      <c r="A532" s="6" t="s">
        <v>293</v>
      </c>
      <c r="B532" s="34" t="s">
        <v>664</v>
      </c>
      <c r="C532" s="10">
        <v>74.38</v>
      </c>
      <c r="D532" s="46">
        <f t="shared" si="75"/>
        <v>29.751999999999999</v>
      </c>
      <c r="E532" s="27">
        <v>1</v>
      </c>
      <c r="F532" s="8">
        <v>79.2</v>
      </c>
      <c r="G532" s="46">
        <f t="shared" si="76"/>
        <v>47.52</v>
      </c>
      <c r="H532" s="46">
        <f t="shared" si="77"/>
        <v>77.272000000000006</v>
      </c>
      <c r="I532" s="7" t="s">
        <v>577</v>
      </c>
    </row>
    <row r="533" spans="1:9" ht="30" customHeight="1">
      <c r="A533" s="6" t="s">
        <v>296</v>
      </c>
      <c r="B533" s="34" t="s">
        <v>667</v>
      </c>
      <c r="C533" s="10">
        <v>68.88</v>
      </c>
      <c r="D533" s="46">
        <f t="shared" si="75"/>
        <v>27.552</v>
      </c>
      <c r="E533" s="27">
        <v>7</v>
      </c>
      <c r="F533" s="8">
        <v>82.6</v>
      </c>
      <c r="G533" s="46">
        <f t="shared" si="76"/>
        <v>49.559999999999995</v>
      </c>
      <c r="H533" s="46">
        <f t="shared" si="77"/>
        <v>77.111999999999995</v>
      </c>
      <c r="I533" s="7" t="s">
        <v>577</v>
      </c>
    </row>
    <row r="534" spans="1:9" ht="30" customHeight="1">
      <c r="A534" s="6" t="s">
        <v>294</v>
      </c>
      <c r="B534" s="34" t="s">
        <v>665</v>
      </c>
      <c r="C534" s="10">
        <v>70.23</v>
      </c>
      <c r="D534" s="46">
        <f t="shared" si="75"/>
        <v>28.092000000000002</v>
      </c>
      <c r="E534" s="27">
        <v>6</v>
      </c>
      <c r="F534" s="8">
        <v>79.400000000000006</v>
      </c>
      <c r="G534" s="46">
        <f t="shared" si="76"/>
        <v>47.64</v>
      </c>
      <c r="H534" s="46">
        <f t="shared" si="77"/>
        <v>75.731999999999999</v>
      </c>
      <c r="I534" s="7" t="s">
        <v>577</v>
      </c>
    </row>
    <row r="535" spans="1:9" ht="27" customHeight="1">
      <c r="A535" s="6" t="s">
        <v>295</v>
      </c>
      <c r="B535" s="34" t="s">
        <v>666</v>
      </c>
      <c r="C535" s="10">
        <v>69.69</v>
      </c>
      <c r="D535" s="46">
        <f t="shared" si="75"/>
        <v>27.876000000000001</v>
      </c>
      <c r="E535" s="27">
        <v>2</v>
      </c>
      <c r="F535" s="8">
        <v>78.2</v>
      </c>
      <c r="G535" s="46">
        <f t="shared" si="76"/>
        <v>46.92</v>
      </c>
      <c r="H535" s="46">
        <f t="shared" si="77"/>
        <v>74.796000000000006</v>
      </c>
      <c r="I535" s="8"/>
    </row>
    <row r="536" spans="1:9" ht="27" customHeight="1">
      <c r="A536" s="6" t="s">
        <v>297</v>
      </c>
      <c r="B536" s="34" t="s">
        <v>668</v>
      </c>
      <c r="C536" s="10">
        <v>67.819999999999993</v>
      </c>
      <c r="D536" s="46">
        <f t="shared" si="75"/>
        <v>27.128</v>
      </c>
      <c r="E536" s="27">
        <v>5</v>
      </c>
      <c r="F536" s="8">
        <v>79.400000000000006</v>
      </c>
      <c r="G536" s="46">
        <f t="shared" si="76"/>
        <v>47.64</v>
      </c>
      <c r="H536" s="46">
        <f t="shared" si="77"/>
        <v>74.768000000000001</v>
      </c>
      <c r="I536" s="8"/>
    </row>
    <row r="537" spans="1:9" ht="24.75" customHeight="1">
      <c r="A537" s="6" t="s">
        <v>298</v>
      </c>
      <c r="B537" s="34" t="s">
        <v>669</v>
      </c>
      <c r="C537" s="10">
        <v>66.959999999999994</v>
      </c>
      <c r="D537" s="46">
        <f t="shared" si="75"/>
        <v>26.783999999999999</v>
      </c>
      <c r="E537" s="28" t="s">
        <v>575</v>
      </c>
      <c r="F537" s="8">
        <v>0</v>
      </c>
      <c r="G537" s="46">
        <f t="shared" si="76"/>
        <v>0</v>
      </c>
      <c r="H537" s="46">
        <f t="shared" si="77"/>
        <v>26.783999999999999</v>
      </c>
      <c r="I537" s="8"/>
    </row>
    <row r="538" spans="1:9" ht="26.25" customHeight="1">
      <c r="A538" s="6" t="s">
        <v>299</v>
      </c>
      <c r="B538" s="34" t="s">
        <v>670</v>
      </c>
      <c r="C538" s="10">
        <v>66.739999999999995</v>
      </c>
      <c r="D538" s="46">
        <f t="shared" si="75"/>
        <v>26.695999999999998</v>
      </c>
      <c r="E538" s="28" t="s">
        <v>575</v>
      </c>
      <c r="F538" s="8">
        <v>0</v>
      </c>
      <c r="G538" s="46">
        <f t="shared" si="76"/>
        <v>0</v>
      </c>
      <c r="H538" s="46">
        <f t="shared" si="77"/>
        <v>26.695999999999998</v>
      </c>
      <c r="I538" s="8"/>
    </row>
    <row r="539" spans="1:9" ht="30" customHeight="1"/>
  </sheetData>
  <sortState ref="A3:I16">
    <sortCondition descending="1" ref="H3:H16"/>
  </sortState>
  <mergeCells count="25">
    <mergeCell ref="A485:I485"/>
    <mergeCell ref="A507:I507"/>
    <mergeCell ref="A529:I529"/>
    <mergeCell ref="A266:I266"/>
    <mergeCell ref="A288:I288"/>
    <mergeCell ref="A310:I310"/>
    <mergeCell ref="A332:I332"/>
    <mergeCell ref="A354:I354"/>
    <mergeCell ref="A375:I375"/>
    <mergeCell ref="A397:I397"/>
    <mergeCell ref="A419:I419"/>
    <mergeCell ref="A441:I441"/>
    <mergeCell ref="A463:I463"/>
    <mergeCell ref="A1:I1"/>
    <mergeCell ref="A23:I23"/>
    <mergeCell ref="A45:I45"/>
    <mergeCell ref="A67:I67"/>
    <mergeCell ref="A89:I89"/>
    <mergeCell ref="A222:I222"/>
    <mergeCell ref="A244:I244"/>
    <mergeCell ref="A111:I111"/>
    <mergeCell ref="A133:I133"/>
    <mergeCell ref="A155:I155"/>
    <mergeCell ref="A177:I177"/>
    <mergeCell ref="A199:I199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opLeftCell="A40" zoomScaleNormal="100" workbookViewId="0">
      <selection activeCell="A47" sqref="A47:A50"/>
    </sheetView>
  </sheetViews>
  <sheetFormatPr defaultRowHeight="13.5"/>
  <cols>
    <col min="1" max="1" width="10.5" style="21" customWidth="1"/>
    <col min="2" max="2" width="11.5" style="21" customWidth="1"/>
    <col min="3" max="3" width="8.5" style="21" customWidth="1"/>
    <col min="4" max="4" width="9.75" style="52" customWidth="1"/>
    <col min="5" max="5" width="8.125" style="29" customWidth="1"/>
    <col min="6" max="6" width="8.25" style="21" customWidth="1"/>
    <col min="7" max="7" width="9.625" style="52" customWidth="1"/>
    <col min="8" max="8" width="8.25" style="29" customWidth="1"/>
    <col min="9" max="9" width="8.625" style="21" customWidth="1"/>
    <col min="10" max="10" width="8.375" style="21" customWidth="1"/>
    <col min="11" max="11" width="11.5" style="21" customWidth="1"/>
    <col min="12" max="12" width="9.875" style="52" customWidth="1"/>
    <col min="13" max="13" width="10.375" style="52" customWidth="1"/>
    <col min="14" max="14" width="12.875" style="21" customWidth="1"/>
    <col min="15" max="16384" width="9" style="21"/>
  </cols>
  <sheetData>
    <row r="1" spans="1:14" ht="48" customHeight="1">
      <c r="A1" s="61" t="s">
        <v>710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27.95" customHeight="1">
      <c r="A2" s="2" t="s">
        <v>300</v>
      </c>
      <c r="B2" s="2" t="s">
        <v>470</v>
      </c>
      <c r="C2" s="2" t="s">
        <v>471</v>
      </c>
      <c r="D2" s="50">
        <v>0.4</v>
      </c>
      <c r="E2" s="26" t="s">
        <v>686</v>
      </c>
      <c r="F2" s="4" t="s">
        <v>687</v>
      </c>
      <c r="G2" s="51" t="s">
        <v>675</v>
      </c>
      <c r="H2" s="30" t="s">
        <v>713</v>
      </c>
      <c r="I2" s="3" t="s">
        <v>712</v>
      </c>
      <c r="J2" s="3" t="s">
        <v>704</v>
      </c>
      <c r="K2" s="22" t="s">
        <v>705</v>
      </c>
      <c r="L2" s="49" t="s">
        <v>676</v>
      </c>
      <c r="M2" s="45" t="s">
        <v>673</v>
      </c>
      <c r="N2" s="17" t="s">
        <v>674</v>
      </c>
    </row>
    <row r="3" spans="1:14" ht="27.95" customHeight="1">
      <c r="A3" s="20" t="s">
        <v>429</v>
      </c>
      <c r="B3" s="8" t="str">
        <f>VLOOKUP(A3,[1]小学音乐!A:D,4,0)</f>
        <v>0020172127</v>
      </c>
      <c r="C3" s="8">
        <f>VLOOKUP(A3,[1]小学音乐!A:E,5,0)</f>
        <v>70.75</v>
      </c>
      <c r="D3" s="46">
        <f t="shared" ref="D3:D16" si="0">C3*0.4</f>
        <v>28.3</v>
      </c>
      <c r="E3" s="27">
        <v>1</v>
      </c>
      <c r="F3" s="8">
        <v>80.400000000000006</v>
      </c>
      <c r="G3" s="46">
        <f t="shared" ref="G3:G16" si="1">F3*0.75*0.6</f>
        <v>36.18</v>
      </c>
      <c r="H3" s="27">
        <v>13</v>
      </c>
      <c r="I3" s="8">
        <v>44</v>
      </c>
      <c r="J3" s="8">
        <v>46</v>
      </c>
      <c r="K3" s="8">
        <f t="shared" ref="K3:K16" si="2">I3+J3</f>
        <v>90</v>
      </c>
      <c r="L3" s="46">
        <f t="shared" ref="L3:L16" si="3">K3*0.25*0.6</f>
        <v>13.5</v>
      </c>
      <c r="M3" s="46">
        <f>D3+G3+L3</f>
        <v>77.98</v>
      </c>
      <c r="N3" s="7" t="s">
        <v>714</v>
      </c>
    </row>
    <row r="4" spans="1:14" ht="27.95" customHeight="1">
      <c r="A4" s="20" t="s">
        <v>445</v>
      </c>
      <c r="B4" s="8" t="str">
        <f>VLOOKUP(A4,[1]小学音乐!A:D,4,0)</f>
        <v>0020172226</v>
      </c>
      <c r="C4" s="8">
        <f>VLOOKUP(A4,[1]小学音乐!A:E,5,0)</f>
        <v>63.7</v>
      </c>
      <c r="D4" s="46">
        <f t="shared" si="0"/>
        <v>25.480000000000004</v>
      </c>
      <c r="E4" s="27">
        <v>4</v>
      </c>
      <c r="F4" s="8">
        <v>82.6</v>
      </c>
      <c r="G4" s="46">
        <f t="shared" si="1"/>
        <v>37.169999999999995</v>
      </c>
      <c r="H4" s="27">
        <v>9</v>
      </c>
      <c r="I4" s="8">
        <v>47</v>
      </c>
      <c r="J4" s="8">
        <v>48.7</v>
      </c>
      <c r="K4" s="8">
        <f t="shared" si="2"/>
        <v>95.7</v>
      </c>
      <c r="L4" s="46">
        <f t="shared" si="3"/>
        <v>14.355</v>
      </c>
      <c r="M4" s="46">
        <f t="shared" ref="M4:M16" si="4">D4+G4+L4</f>
        <v>77.004999999999995</v>
      </c>
      <c r="N4" s="7" t="s">
        <v>714</v>
      </c>
    </row>
    <row r="5" spans="1:14" ht="27.95" customHeight="1">
      <c r="A5" s="20" t="s">
        <v>455</v>
      </c>
      <c r="B5" s="8" t="str">
        <f>VLOOKUP(A5,[1]小学音乐!A:D,4,0)</f>
        <v>0020172128</v>
      </c>
      <c r="C5" s="8">
        <f>VLOOKUP(A5,[1]小学音乐!A:E,5,0)</f>
        <v>60.1</v>
      </c>
      <c r="D5" s="46">
        <f t="shared" si="0"/>
        <v>24.040000000000003</v>
      </c>
      <c r="E5" s="27">
        <v>10</v>
      </c>
      <c r="F5" s="8">
        <v>79.8</v>
      </c>
      <c r="G5" s="46">
        <f t="shared" si="1"/>
        <v>35.909999999999997</v>
      </c>
      <c r="H5" s="27">
        <v>7</v>
      </c>
      <c r="I5" s="8">
        <v>50</v>
      </c>
      <c r="J5" s="8">
        <v>48</v>
      </c>
      <c r="K5" s="8">
        <f t="shared" si="2"/>
        <v>98</v>
      </c>
      <c r="L5" s="46">
        <f t="shared" si="3"/>
        <v>14.7</v>
      </c>
      <c r="M5" s="46">
        <f t="shared" si="4"/>
        <v>74.650000000000006</v>
      </c>
      <c r="N5" s="7" t="s">
        <v>714</v>
      </c>
    </row>
    <row r="6" spans="1:14" ht="27.95" customHeight="1">
      <c r="A6" s="20" t="s">
        <v>426</v>
      </c>
      <c r="B6" s="8" t="str">
        <f>VLOOKUP(A6,[1]小学音乐!A:D,4,0)</f>
        <v>0020172113</v>
      </c>
      <c r="C6" s="8">
        <f>VLOOKUP(A6,[1]小学音乐!A:E,5,0)</f>
        <v>74.650000000000006</v>
      </c>
      <c r="D6" s="46">
        <f t="shared" si="0"/>
        <v>29.860000000000003</v>
      </c>
      <c r="E6" s="27">
        <v>7</v>
      </c>
      <c r="F6" s="8">
        <v>77.8</v>
      </c>
      <c r="G6" s="46">
        <f t="shared" si="1"/>
        <v>35.01</v>
      </c>
      <c r="H6" s="27">
        <v>6</v>
      </c>
      <c r="I6" s="8">
        <v>16</v>
      </c>
      <c r="J6" s="8">
        <v>45.2</v>
      </c>
      <c r="K6" s="8">
        <f t="shared" si="2"/>
        <v>61.2</v>
      </c>
      <c r="L6" s="46">
        <f t="shared" si="3"/>
        <v>9.18</v>
      </c>
      <c r="M6" s="46">
        <f t="shared" si="4"/>
        <v>74.050000000000011</v>
      </c>
      <c r="N6" s="7" t="s">
        <v>714</v>
      </c>
    </row>
    <row r="7" spans="1:14" ht="27.95" customHeight="1">
      <c r="A7" s="20" t="s">
        <v>442</v>
      </c>
      <c r="B7" s="8" t="str">
        <f>VLOOKUP(A7,[1]小学音乐!A:D,4,0)</f>
        <v>0020172221</v>
      </c>
      <c r="C7" s="8">
        <f>VLOOKUP(A7,[1]小学音乐!A:E,5,0)</f>
        <v>64.3</v>
      </c>
      <c r="D7" s="46">
        <f t="shared" si="0"/>
        <v>25.72</v>
      </c>
      <c r="E7" s="27">
        <v>8</v>
      </c>
      <c r="F7" s="8">
        <v>79.400000000000006</v>
      </c>
      <c r="G7" s="46">
        <f t="shared" si="1"/>
        <v>35.730000000000004</v>
      </c>
      <c r="H7" s="27">
        <v>1</v>
      </c>
      <c r="I7" s="8">
        <v>35</v>
      </c>
      <c r="J7" s="8">
        <v>44</v>
      </c>
      <c r="K7" s="8">
        <f t="shared" si="2"/>
        <v>79</v>
      </c>
      <c r="L7" s="46">
        <f t="shared" si="3"/>
        <v>11.85</v>
      </c>
      <c r="M7" s="46">
        <f t="shared" si="4"/>
        <v>73.3</v>
      </c>
      <c r="N7" s="7" t="s">
        <v>714</v>
      </c>
    </row>
    <row r="8" spans="1:14" ht="27.95" customHeight="1">
      <c r="A8" s="20" t="s">
        <v>437</v>
      </c>
      <c r="B8" s="8" t="str">
        <f>VLOOKUP(A8,[1]小学音乐!A:D,4,0)</f>
        <v>0020172116</v>
      </c>
      <c r="C8" s="8">
        <f>VLOOKUP(A8,[1]小学音乐!A:E,5,0)</f>
        <v>66</v>
      </c>
      <c r="D8" s="46">
        <f t="shared" si="0"/>
        <v>26.400000000000002</v>
      </c>
      <c r="E8" s="27">
        <v>16</v>
      </c>
      <c r="F8" s="8">
        <v>81.599999999999994</v>
      </c>
      <c r="G8" s="46">
        <f t="shared" si="1"/>
        <v>36.72</v>
      </c>
      <c r="H8" s="27">
        <v>10</v>
      </c>
      <c r="I8" s="8">
        <v>19</v>
      </c>
      <c r="J8" s="8">
        <v>48</v>
      </c>
      <c r="K8" s="8">
        <f t="shared" si="2"/>
        <v>67</v>
      </c>
      <c r="L8" s="46">
        <f t="shared" si="3"/>
        <v>10.049999999999999</v>
      </c>
      <c r="M8" s="46">
        <f t="shared" si="4"/>
        <v>73.17</v>
      </c>
      <c r="N8" s="7" t="s">
        <v>714</v>
      </c>
    </row>
    <row r="9" spans="1:14" ht="27.95" customHeight="1">
      <c r="A9" s="20" t="s">
        <v>440</v>
      </c>
      <c r="B9" s="8" t="str">
        <f>VLOOKUP(A9,[1]小学音乐!A:D,4,0)</f>
        <v>0020172303</v>
      </c>
      <c r="C9" s="8">
        <f>VLOOKUP(A9,[1]小学音乐!A:E,5,0)</f>
        <v>64.599999999999994</v>
      </c>
      <c r="D9" s="46">
        <f t="shared" si="0"/>
        <v>25.84</v>
      </c>
      <c r="E9" s="27">
        <v>3</v>
      </c>
      <c r="F9" s="8">
        <v>79.8</v>
      </c>
      <c r="G9" s="46">
        <f t="shared" si="1"/>
        <v>35.909999999999997</v>
      </c>
      <c r="H9" s="27">
        <v>14</v>
      </c>
      <c r="I9" s="8">
        <v>32</v>
      </c>
      <c r="J9" s="8">
        <v>43.4</v>
      </c>
      <c r="K9" s="8">
        <f t="shared" si="2"/>
        <v>75.400000000000006</v>
      </c>
      <c r="L9" s="46">
        <f t="shared" si="3"/>
        <v>11.31</v>
      </c>
      <c r="M9" s="46">
        <f t="shared" si="4"/>
        <v>73.06</v>
      </c>
      <c r="N9" s="7" t="s">
        <v>714</v>
      </c>
    </row>
    <row r="10" spans="1:14" ht="27.95" customHeight="1">
      <c r="A10" s="23" t="s">
        <v>467</v>
      </c>
      <c r="B10" s="8" t="str">
        <f>VLOOKUP(A10,[1]小学音乐!A:D,4,0)</f>
        <v>0020172129</v>
      </c>
      <c r="C10" s="8">
        <f>VLOOKUP(A10,[1]小学音乐!A:E,5,0)</f>
        <v>56.7</v>
      </c>
      <c r="D10" s="46">
        <f t="shared" si="0"/>
        <v>22.680000000000003</v>
      </c>
      <c r="E10" s="27">
        <v>14</v>
      </c>
      <c r="F10" s="8">
        <v>76.8</v>
      </c>
      <c r="G10" s="46">
        <f t="shared" si="1"/>
        <v>34.559999999999995</v>
      </c>
      <c r="H10" s="27">
        <v>4</v>
      </c>
      <c r="I10" s="8">
        <v>50</v>
      </c>
      <c r="J10" s="8">
        <v>42</v>
      </c>
      <c r="K10" s="8">
        <f t="shared" si="2"/>
        <v>92</v>
      </c>
      <c r="L10" s="46">
        <f t="shared" si="3"/>
        <v>13.799999999999999</v>
      </c>
      <c r="M10" s="46">
        <f t="shared" si="4"/>
        <v>71.039999999999992</v>
      </c>
      <c r="N10" s="8"/>
    </row>
    <row r="11" spans="1:14" ht="27.95" customHeight="1">
      <c r="A11" s="20" t="s">
        <v>432</v>
      </c>
      <c r="B11" s="8" t="str">
        <f>VLOOKUP(A11,[1]小学音乐!A:D,4,0)</f>
        <v>0020172108</v>
      </c>
      <c r="C11" s="8">
        <f>VLOOKUP(A11,[1]小学音乐!A:E,5,0)</f>
        <v>69.75</v>
      </c>
      <c r="D11" s="46">
        <f t="shared" si="0"/>
        <v>27.900000000000002</v>
      </c>
      <c r="E11" s="27">
        <v>13</v>
      </c>
      <c r="F11" s="8">
        <v>79.72</v>
      </c>
      <c r="G11" s="46">
        <f t="shared" si="1"/>
        <v>35.873999999999995</v>
      </c>
      <c r="H11" s="27">
        <v>5</v>
      </c>
      <c r="I11" s="8">
        <v>4</v>
      </c>
      <c r="J11" s="8">
        <v>44.4</v>
      </c>
      <c r="K11" s="8">
        <f t="shared" si="2"/>
        <v>48.4</v>
      </c>
      <c r="L11" s="46">
        <f t="shared" si="3"/>
        <v>7.26</v>
      </c>
      <c r="M11" s="46">
        <f t="shared" si="4"/>
        <v>71.034000000000006</v>
      </c>
      <c r="N11" s="8"/>
    </row>
    <row r="12" spans="1:14" ht="27.95" customHeight="1">
      <c r="A12" s="20" t="s">
        <v>459</v>
      </c>
      <c r="B12" s="8" t="str">
        <f>VLOOKUP(A12,[1]小学音乐!A:D,4,0)</f>
        <v>0020172230</v>
      </c>
      <c r="C12" s="8">
        <f>VLOOKUP(A12,[1]小学音乐!A:E,5,0)</f>
        <v>58.25</v>
      </c>
      <c r="D12" s="46">
        <f t="shared" si="0"/>
        <v>23.3</v>
      </c>
      <c r="E12" s="27">
        <v>2</v>
      </c>
      <c r="F12" s="8">
        <v>79</v>
      </c>
      <c r="G12" s="46">
        <f t="shared" si="1"/>
        <v>35.549999999999997</v>
      </c>
      <c r="H12" s="27">
        <v>8</v>
      </c>
      <c r="I12" s="8">
        <v>37</v>
      </c>
      <c r="J12" s="8">
        <v>41.6</v>
      </c>
      <c r="K12" s="8">
        <f t="shared" si="2"/>
        <v>78.599999999999994</v>
      </c>
      <c r="L12" s="46">
        <f t="shared" si="3"/>
        <v>11.79</v>
      </c>
      <c r="M12" s="46">
        <f t="shared" si="4"/>
        <v>70.639999999999986</v>
      </c>
      <c r="N12" s="8"/>
    </row>
    <row r="13" spans="1:14" ht="27.95" customHeight="1">
      <c r="A13" s="20" t="s">
        <v>448</v>
      </c>
      <c r="B13" s="8" t="str">
        <f>VLOOKUP(A13,[1]小学音乐!A:D,4,0)</f>
        <v>0020172125</v>
      </c>
      <c r="C13" s="8">
        <f>VLOOKUP(A13,[1]小学音乐!A:E,5,0)</f>
        <v>62.5</v>
      </c>
      <c r="D13" s="46">
        <f t="shared" si="0"/>
        <v>25</v>
      </c>
      <c r="E13" s="27">
        <v>6</v>
      </c>
      <c r="F13" s="8">
        <v>81.2</v>
      </c>
      <c r="G13" s="46">
        <f t="shared" si="1"/>
        <v>36.54</v>
      </c>
      <c r="H13" s="27">
        <v>3</v>
      </c>
      <c r="I13" s="8">
        <v>12</v>
      </c>
      <c r="J13" s="8">
        <v>46</v>
      </c>
      <c r="K13" s="8">
        <f t="shared" si="2"/>
        <v>58</v>
      </c>
      <c r="L13" s="46">
        <f t="shared" si="3"/>
        <v>8.6999999999999993</v>
      </c>
      <c r="M13" s="46">
        <f t="shared" si="4"/>
        <v>70.239999999999995</v>
      </c>
      <c r="N13" s="8"/>
    </row>
    <row r="14" spans="1:14" ht="27.95" customHeight="1">
      <c r="A14" s="20" t="s">
        <v>452</v>
      </c>
      <c r="B14" s="8" t="str">
        <f>VLOOKUP(A14,[1]小学音乐!A:D,4,0)</f>
        <v>0020172217</v>
      </c>
      <c r="C14" s="8">
        <f>VLOOKUP(A14,[1]小学音乐!A:E,5,0)</f>
        <v>61.1</v>
      </c>
      <c r="D14" s="46">
        <f t="shared" si="0"/>
        <v>24.44</v>
      </c>
      <c r="E14" s="27">
        <v>15</v>
      </c>
      <c r="F14" s="8">
        <v>78.2</v>
      </c>
      <c r="G14" s="46">
        <f t="shared" si="1"/>
        <v>35.190000000000005</v>
      </c>
      <c r="H14" s="27">
        <v>2</v>
      </c>
      <c r="I14" s="8">
        <v>18</v>
      </c>
      <c r="J14" s="8">
        <v>44.2</v>
      </c>
      <c r="K14" s="8">
        <f t="shared" si="2"/>
        <v>62.2</v>
      </c>
      <c r="L14" s="46">
        <f t="shared" si="3"/>
        <v>9.33</v>
      </c>
      <c r="M14" s="46">
        <f t="shared" si="4"/>
        <v>68.960000000000008</v>
      </c>
      <c r="N14" s="8"/>
    </row>
    <row r="15" spans="1:14" ht="27.95" customHeight="1">
      <c r="A15" s="20" t="s">
        <v>434</v>
      </c>
      <c r="B15" s="8" t="str">
        <f>VLOOKUP(A15,[1]小学音乐!A:D,4,0)</f>
        <v>0020172204</v>
      </c>
      <c r="C15" s="8">
        <f>VLOOKUP(A15,[1]小学音乐!A:E,5,0)</f>
        <v>66.25</v>
      </c>
      <c r="D15" s="46">
        <f t="shared" si="0"/>
        <v>26.5</v>
      </c>
      <c r="E15" s="28" t="s">
        <v>711</v>
      </c>
      <c r="F15" s="8">
        <v>0</v>
      </c>
      <c r="G15" s="46">
        <f t="shared" si="1"/>
        <v>0</v>
      </c>
      <c r="H15" s="28" t="s">
        <v>711</v>
      </c>
      <c r="I15" s="8">
        <v>0</v>
      </c>
      <c r="J15" s="8">
        <v>0</v>
      </c>
      <c r="K15" s="8">
        <f t="shared" si="2"/>
        <v>0</v>
      </c>
      <c r="L15" s="46">
        <f t="shared" si="3"/>
        <v>0</v>
      </c>
      <c r="M15" s="46">
        <f t="shared" si="4"/>
        <v>26.5</v>
      </c>
      <c r="N15" s="8"/>
    </row>
    <row r="16" spans="1:14" ht="27.95" customHeight="1">
      <c r="A16" s="20" t="s">
        <v>457</v>
      </c>
      <c r="B16" s="8" t="str">
        <f>VLOOKUP(A16,[1]小学音乐!A:D,4,0)</f>
        <v>0020172205</v>
      </c>
      <c r="C16" s="8">
        <f>VLOOKUP(A16,[1]小学音乐!A:E,5,0)</f>
        <v>58.9</v>
      </c>
      <c r="D16" s="46">
        <f t="shared" si="0"/>
        <v>23.560000000000002</v>
      </c>
      <c r="E16" s="28" t="s">
        <v>711</v>
      </c>
      <c r="F16" s="8">
        <v>0</v>
      </c>
      <c r="G16" s="46">
        <f t="shared" si="1"/>
        <v>0</v>
      </c>
      <c r="H16" s="28" t="s">
        <v>711</v>
      </c>
      <c r="I16" s="8">
        <v>0</v>
      </c>
      <c r="J16" s="8">
        <v>0</v>
      </c>
      <c r="K16" s="8">
        <f t="shared" si="2"/>
        <v>0</v>
      </c>
      <c r="L16" s="46">
        <f t="shared" si="3"/>
        <v>0</v>
      </c>
      <c r="M16" s="46">
        <f t="shared" si="4"/>
        <v>23.560000000000002</v>
      </c>
      <c r="N16" s="8"/>
    </row>
    <row r="17" spans="1:14" ht="54.75" customHeight="1">
      <c r="A17" s="61" t="s">
        <v>715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</row>
    <row r="18" spans="1:14" s="25" customFormat="1" ht="27.95" customHeight="1">
      <c r="A18" s="2" t="s">
        <v>300</v>
      </c>
      <c r="B18" s="2" t="s">
        <v>470</v>
      </c>
      <c r="C18" s="2" t="s">
        <v>471</v>
      </c>
      <c r="D18" s="50">
        <v>0.4</v>
      </c>
      <c r="E18" s="26" t="s">
        <v>686</v>
      </c>
      <c r="F18" s="4" t="s">
        <v>687</v>
      </c>
      <c r="G18" s="51" t="s">
        <v>675</v>
      </c>
      <c r="H18" s="30" t="s">
        <v>713</v>
      </c>
      <c r="I18" s="3" t="s">
        <v>712</v>
      </c>
      <c r="J18" s="3" t="s">
        <v>704</v>
      </c>
      <c r="K18" s="24" t="s">
        <v>705</v>
      </c>
      <c r="L18" s="49" t="s">
        <v>676</v>
      </c>
      <c r="M18" s="45" t="s">
        <v>472</v>
      </c>
      <c r="N18" s="17" t="s">
        <v>301</v>
      </c>
    </row>
    <row r="19" spans="1:14" ht="27.95" customHeight="1">
      <c r="A19" s="20" t="s">
        <v>427</v>
      </c>
      <c r="B19" s="8" t="str">
        <f>VLOOKUP(A19,[1]小学音乐!A:D,4,0)</f>
        <v>0020172103</v>
      </c>
      <c r="C19" s="8">
        <f>VLOOKUP(A19,[1]小学音乐!A:E,5,0)</f>
        <v>74.2</v>
      </c>
      <c r="D19" s="46">
        <f t="shared" ref="D19:D32" si="5">C19*0.4</f>
        <v>29.680000000000003</v>
      </c>
      <c r="E19" s="27">
        <v>15</v>
      </c>
      <c r="F19" s="8">
        <v>80.400000000000006</v>
      </c>
      <c r="G19" s="46">
        <f t="shared" ref="G19:G28" si="6">F19*0.75*0.6</f>
        <v>36.18</v>
      </c>
      <c r="H19" s="27">
        <v>4</v>
      </c>
      <c r="I19" s="8">
        <v>22</v>
      </c>
      <c r="J19" s="8">
        <v>46</v>
      </c>
      <c r="K19" s="8">
        <f t="shared" ref="K19:K32" si="7">I19+J19</f>
        <v>68</v>
      </c>
      <c r="L19" s="46">
        <f t="shared" ref="L19:L32" si="8">K19*0.25*0.6</f>
        <v>10.199999999999999</v>
      </c>
      <c r="M19" s="46">
        <f>D19+G19+L19</f>
        <v>76.06</v>
      </c>
      <c r="N19" s="7" t="s">
        <v>714</v>
      </c>
    </row>
    <row r="20" spans="1:14" ht="27.95" customHeight="1">
      <c r="A20" s="20" t="s">
        <v>449</v>
      </c>
      <c r="B20" s="8" t="str">
        <f>VLOOKUP(A20,[1]小学音乐!A:D,4,0)</f>
        <v>0020172109</v>
      </c>
      <c r="C20" s="8">
        <f>VLOOKUP(A20,[1]小学音乐!A:E,5,0)</f>
        <v>62.35</v>
      </c>
      <c r="D20" s="46">
        <f t="shared" si="5"/>
        <v>24.94</v>
      </c>
      <c r="E20" s="27">
        <v>10</v>
      </c>
      <c r="F20" s="8">
        <v>81.8</v>
      </c>
      <c r="G20" s="46">
        <f t="shared" si="6"/>
        <v>36.809999999999995</v>
      </c>
      <c r="H20" s="27">
        <v>2</v>
      </c>
      <c r="I20" s="8">
        <v>32</v>
      </c>
      <c r="J20" s="8">
        <v>45.6</v>
      </c>
      <c r="K20" s="8">
        <f t="shared" si="7"/>
        <v>77.599999999999994</v>
      </c>
      <c r="L20" s="46">
        <f t="shared" si="8"/>
        <v>11.639999999999999</v>
      </c>
      <c r="M20" s="46">
        <f t="shared" ref="M20:M32" si="9">D20+G20+L20</f>
        <v>73.39</v>
      </c>
      <c r="N20" s="7" t="s">
        <v>714</v>
      </c>
    </row>
    <row r="21" spans="1:14" ht="27.95" customHeight="1">
      <c r="A21" s="20" t="s">
        <v>435</v>
      </c>
      <c r="B21" s="8" t="str">
        <f>VLOOKUP(A21,[1]小学音乐!A:D,4,0)</f>
        <v>0020172126</v>
      </c>
      <c r="C21" s="8">
        <f>VLOOKUP(A21,[1]小学音乐!A:E,5,0)</f>
        <v>67.2</v>
      </c>
      <c r="D21" s="46">
        <f t="shared" si="5"/>
        <v>26.880000000000003</v>
      </c>
      <c r="E21" s="27">
        <v>6</v>
      </c>
      <c r="F21" s="8">
        <v>80.2</v>
      </c>
      <c r="G21" s="46">
        <f t="shared" si="6"/>
        <v>36.090000000000003</v>
      </c>
      <c r="H21" s="27">
        <v>11</v>
      </c>
      <c r="I21" s="8">
        <v>18</v>
      </c>
      <c r="J21" s="8">
        <v>42.6</v>
      </c>
      <c r="K21" s="8">
        <f t="shared" si="7"/>
        <v>60.6</v>
      </c>
      <c r="L21" s="46">
        <f t="shared" si="8"/>
        <v>9.09</v>
      </c>
      <c r="M21" s="46">
        <f t="shared" si="9"/>
        <v>72.06</v>
      </c>
      <c r="N21" s="7" t="s">
        <v>714</v>
      </c>
    </row>
    <row r="22" spans="1:14" ht="27.95" customHeight="1">
      <c r="A22" s="20" t="s">
        <v>446</v>
      </c>
      <c r="B22" s="8" t="str">
        <f>VLOOKUP(A22,[1]小学音乐!A:D,4,0)</f>
        <v>0020172120</v>
      </c>
      <c r="C22" s="8">
        <f>VLOOKUP(A22,[1]小学音乐!A:E,5,0)</f>
        <v>63.7</v>
      </c>
      <c r="D22" s="46">
        <f t="shared" si="5"/>
        <v>25.480000000000004</v>
      </c>
      <c r="E22" s="27">
        <v>4</v>
      </c>
      <c r="F22" s="8">
        <v>76.599999999999994</v>
      </c>
      <c r="G22" s="46">
        <f t="shared" si="6"/>
        <v>34.47</v>
      </c>
      <c r="H22" s="27">
        <v>6</v>
      </c>
      <c r="I22" s="8">
        <v>29</v>
      </c>
      <c r="J22" s="8">
        <v>41.6</v>
      </c>
      <c r="K22" s="8">
        <f t="shared" si="7"/>
        <v>70.599999999999994</v>
      </c>
      <c r="L22" s="46">
        <f t="shared" si="8"/>
        <v>10.589999999999998</v>
      </c>
      <c r="M22" s="46">
        <f t="shared" si="9"/>
        <v>70.540000000000006</v>
      </c>
      <c r="N22" s="7" t="s">
        <v>714</v>
      </c>
    </row>
    <row r="23" spans="1:14" ht="27.95" customHeight="1">
      <c r="A23" s="20" t="s">
        <v>450</v>
      </c>
      <c r="B23" s="8" t="str">
        <f>VLOOKUP(A23,[1]小学音乐!A:D,4,0)</f>
        <v>0020172201</v>
      </c>
      <c r="C23" s="8">
        <f>VLOOKUP(A23,[1]小学音乐!A:E,5,0)</f>
        <v>61.8</v>
      </c>
      <c r="D23" s="46">
        <f t="shared" si="5"/>
        <v>24.72</v>
      </c>
      <c r="E23" s="27">
        <v>16</v>
      </c>
      <c r="F23" s="8">
        <v>76.400000000000006</v>
      </c>
      <c r="G23" s="46">
        <f t="shared" si="6"/>
        <v>34.380000000000003</v>
      </c>
      <c r="H23" s="27">
        <v>9</v>
      </c>
      <c r="I23" s="8">
        <v>29</v>
      </c>
      <c r="J23" s="8">
        <v>41.2</v>
      </c>
      <c r="K23" s="8">
        <f t="shared" si="7"/>
        <v>70.2</v>
      </c>
      <c r="L23" s="46">
        <f t="shared" si="8"/>
        <v>10.53</v>
      </c>
      <c r="M23" s="46">
        <f t="shared" si="9"/>
        <v>69.63</v>
      </c>
      <c r="N23" s="7" t="s">
        <v>714</v>
      </c>
    </row>
    <row r="24" spans="1:14" ht="27.95" customHeight="1">
      <c r="A24" s="20" t="s">
        <v>458</v>
      </c>
      <c r="B24" s="8" t="str">
        <f>VLOOKUP(A24,[1]小学音乐!A:D,4,0)</f>
        <v>0020172228</v>
      </c>
      <c r="C24" s="8">
        <f>VLOOKUP(A24,[1]小学音乐!A:E,5,0)</f>
        <v>58.2</v>
      </c>
      <c r="D24" s="46">
        <f t="shared" si="5"/>
        <v>23.28</v>
      </c>
      <c r="E24" s="27">
        <v>14</v>
      </c>
      <c r="F24" s="8">
        <v>79.599999999999994</v>
      </c>
      <c r="G24" s="46">
        <f t="shared" si="6"/>
        <v>35.819999999999993</v>
      </c>
      <c r="H24" s="27">
        <v>8</v>
      </c>
      <c r="I24" s="8">
        <v>26</v>
      </c>
      <c r="J24" s="8">
        <v>43.6</v>
      </c>
      <c r="K24" s="8">
        <f t="shared" si="7"/>
        <v>69.599999999999994</v>
      </c>
      <c r="L24" s="46">
        <f t="shared" si="8"/>
        <v>10.44</v>
      </c>
      <c r="M24" s="46">
        <f t="shared" si="9"/>
        <v>69.539999999999992</v>
      </c>
      <c r="N24" s="7" t="s">
        <v>714</v>
      </c>
    </row>
    <row r="25" spans="1:14" ht="27.95" customHeight="1">
      <c r="A25" s="20" t="s">
        <v>453</v>
      </c>
      <c r="B25" s="8" t="str">
        <f>VLOOKUP(A25,[1]小学音乐!A:D,4,0)</f>
        <v>0020172130</v>
      </c>
      <c r="C25" s="8">
        <f>VLOOKUP(A25,[1]小学音乐!A:E,5,0)</f>
        <v>60.8</v>
      </c>
      <c r="D25" s="46">
        <f t="shared" si="5"/>
        <v>24.32</v>
      </c>
      <c r="E25" s="27">
        <v>3</v>
      </c>
      <c r="F25" s="8">
        <v>77.599999999999994</v>
      </c>
      <c r="G25" s="46">
        <f t="shared" si="6"/>
        <v>34.919999999999995</v>
      </c>
      <c r="H25" s="27">
        <v>14</v>
      </c>
      <c r="I25" s="8">
        <v>25</v>
      </c>
      <c r="J25" s="8">
        <v>41.2</v>
      </c>
      <c r="K25" s="8">
        <f t="shared" si="7"/>
        <v>66.2</v>
      </c>
      <c r="L25" s="46">
        <f t="shared" si="8"/>
        <v>9.93</v>
      </c>
      <c r="M25" s="46">
        <f t="shared" si="9"/>
        <v>69.169999999999987</v>
      </c>
      <c r="N25" s="7" t="s">
        <v>714</v>
      </c>
    </row>
    <row r="26" spans="1:14" ht="27.95" customHeight="1">
      <c r="A26" s="20" t="s">
        <v>465</v>
      </c>
      <c r="B26" s="8" t="str">
        <f>VLOOKUP(A26,[1]小学音乐!A:D,4,0)</f>
        <v>0020172213</v>
      </c>
      <c r="C26" s="8">
        <f>VLOOKUP(A26,[1]小学音乐!A:E,5,0)</f>
        <v>57</v>
      </c>
      <c r="D26" s="46">
        <f t="shared" si="5"/>
        <v>22.8</v>
      </c>
      <c r="E26" s="27">
        <v>13</v>
      </c>
      <c r="F26" s="8">
        <v>78</v>
      </c>
      <c r="G26" s="46">
        <f t="shared" si="6"/>
        <v>35.1</v>
      </c>
      <c r="H26" s="27">
        <v>1</v>
      </c>
      <c r="I26" s="8">
        <v>26</v>
      </c>
      <c r="J26" s="8">
        <v>41.2</v>
      </c>
      <c r="K26" s="8">
        <f t="shared" si="7"/>
        <v>67.2</v>
      </c>
      <c r="L26" s="46">
        <f t="shared" si="8"/>
        <v>10.08</v>
      </c>
      <c r="M26" s="46">
        <f t="shared" si="9"/>
        <v>67.98</v>
      </c>
      <c r="N26" s="8"/>
    </row>
    <row r="27" spans="1:14" ht="27.95" customHeight="1">
      <c r="A27" s="23" t="s">
        <v>468</v>
      </c>
      <c r="B27" s="8" t="str">
        <f>VLOOKUP(A27,[1]小学音乐!A:D,4,0)</f>
        <v>0020172121</v>
      </c>
      <c r="C27" s="8">
        <f>VLOOKUP(A27,[1]小学音乐!A:E,5,0)</f>
        <v>56.65</v>
      </c>
      <c r="D27" s="46">
        <f t="shared" si="5"/>
        <v>22.66</v>
      </c>
      <c r="E27" s="27">
        <v>7</v>
      </c>
      <c r="F27" s="8">
        <v>77</v>
      </c>
      <c r="G27" s="46">
        <f t="shared" si="6"/>
        <v>34.65</v>
      </c>
      <c r="H27" s="27">
        <v>3</v>
      </c>
      <c r="I27" s="8">
        <v>16</v>
      </c>
      <c r="J27" s="8">
        <v>42</v>
      </c>
      <c r="K27" s="8">
        <f t="shared" si="7"/>
        <v>58</v>
      </c>
      <c r="L27" s="46">
        <f t="shared" si="8"/>
        <v>8.6999999999999993</v>
      </c>
      <c r="M27" s="46">
        <f t="shared" si="9"/>
        <v>66.010000000000005</v>
      </c>
      <c r="N27" s="8"/>
    </row>
    <row r="28" spans="1:14" ht="27.95" customHeight="1">
      <c r="A28" s="20" t="s">
        <v>456</v>
      </c>
      <c r="B28" s="8" t="str">
        <f>VLOOKUP(A28,[1]小学音乐!A:D,4,0)</f>
        <v>0020172218</v>
      </c>
      <c r="C28" s="8">
        <f>VLOOKUP(A28,[1]小学音乐!A:E,5,0)</f>
        <v>60.15</v>
      </c>
      <c r="D28" s="46">
        <f t="shared" si="5"/>
        <v>24.060000000000002</v>
      </c>
      <c r="E28" s="27">
        <v>12</v>
      </c>
      <c r="F28" s="8">
        <v>76.599999999999994</v>
      </c>
      <c r="G28" s="46">
        <f t="shared" si="6"/>
        <v>34.47</v>
      </c>
      <c r="H28" s="27">
        <v>7</v>
      </c>
      <c r="I28" s="8">
        <v>8</v>
      </c>
      <c r="J28" s="8">
        <v>39.4</v>
      </c>
      <c r="K28" s="8">
        <f t="shared" si="7"/>
        <v>47.4</v>
      </c>
      <c r="L28" s="46">
        <f t="shared" si="8"/>
        <v>7.1099999999999994</v>
      </c>
      <c r="M28" s="46">
        <f t="shared" si="9"/>
        <v>65.64</v>
      </c>
      <c r="N28" s="8"/>
    </row>
    <row r="29" spans="1:14" ht="27.95" customHeight="1">
      <c r="A29" s="20" t="s">
        <v>430</v>
      </c>
      <c r="B29" s="8" t="str">
        <f>VLOOKUP(A29,[1]小学音乐!A:D,4,0)</f>
        <v>0020172203</v>
      </c>
      <c r="C29" s="8">
        <f>VLOOKUP(A29,[1]小学音乐!A:E,5,0)</f>
        <v>72</v>
      </c>
      <c r="D29" s="46">
        <f t="shared" si="5"/>
        <v>28.8</v>
      </c>
      <c r="E29" s="28" t="s">
        <v>711</v>
      </c>
      <c r="F29" s="8">
        <v>0</v>
      </c>
      <c r="G29" s="46">
        <f>F29*0.25*0.6</f>
        <v>0</v>
      </c>
      <c r="H29" s="28" t="s">
        <v>711</v>
      </c>
      <c r="I29" s="8">
        <v>0</v>
      </c>
      <c r="J29" s="8">
        <v>0</v>
      </c>
      <c r="K29" s="8">
        <f t="shared" si="7"/>
        <v>0</v>
      </c>
      <c r="L29" s="46">
        <f t="shared" si="8"/>
        <v>0</v>
      </c>
      <c r="M29" s="46">
        <f t="shared" si="9"/>
        <v>28.8</v>
      </c>
      <c r="N29" s="8"/>
    </row>
    <row r="30" spans="1:14" ht="27.95" customHeight="1">
      <c r="A30" s="20" t="s">
        <v>438</v>
      </c>
      <c r="B30" s="8" t="str">
        <f>VLOOKUP(A30,[1]小学音乐!A:D,4,0)</f>
        <v>0020172101</v>
      </c>
      <c r="C30" s="8">
        <f>VLOOKUP(A30,[1]小学音乐!A:E,5,0)</f>
        <v>65.650000000000006</v>
      </c>
      <c r="D30" s="46">
        <f t="shared" si="5"/>
        <v>26.260000000000005</v>
      </c>
      <c r="E30" s="28" t="s">
        <v>711</v>
      </c>
      <c r="F30" s="8">
        <v>0</v>
      </c>
      <c r="G30" s="46">
        <f>F30*0.25*0.6</f>
        <v>0</v>
      </c>
      <c r="H30" s="28" t="s">
        <v>711</v>
      </c>
      <c r="I30" s="8">
        <v>0</v>
      </c>
      <c r="J30" s="8">
        <v>0</v>
      </c>
      <c r="K30" s="8">
        <f t="shared" si="7"/>
        <v>0</v>
      </c>
      <c r="L30" s="46">
        <f t="shared" si="8"/>
        <v>0</v>
      </c>
      <c r="M30" s="46">
        <f t="shared" si="9"/>
        <v>26.260000000000005</v>
      </c>
      <c r="N30" s="8"/>
    </row>
    <row r="31" spans="1:14" ht="27.95" customHeight="1">
      <c r="A31" s="20" t="s">
        <v>100</v>
      </c>
      <c r="B31" s="8" t="str">
        <f>VLOOKUP(A31,[1]小学音乐!A:D,4,0)</f>
        <v>0020172214</v>
      </c>
      <c r="C31" s="8">
        <f>VLOOKUP(A31,[1]小学音乐!A:E,5,0)</f>
        <v>64.650000000000006</v>
      </c>
      <c r="D31" s="46">
        <f t="shared" si="5"/>
        <v>25.860000000000003</v>
      </c>
      <c r="E31" s="28" t="s">
        <v>711</v>
      </c>
      <c r="F31" s="8">
        <v>0</v>
      </c>
      <c r="G31" s="46">
        <f>F31*0.25*0.6</f>
        <v>0</v>
      </c>
      <c r="H31" s="28" t="s">
        <v>711</v>
      </c>
      <c r="I31" s="8">
        <v>0</v>
      </c>
      <c r="J31" s="8">
        <v>0</v>
      </c>
      <c r="K31" s="8">
        <f t="shared" si="7"/>
        <v>0</v>
      </c>
      <c r="L31" s="46">
        <f t="shared" si="8"/>
        <v>0</v>
      </c>
      <c r="M31" s="46">
        <f t="shared" si="9"/>
        <v>25.860000000000003</v>
      </c>
      <c r="N31" s="8"/>
    </row>
    <row r="32" spans="1:14" ht="27.95" customHeight="1">
      <c r="A32" s="20" t="s">
        <v>443</v>
      </c>
      <c r="B32" s="8" t="str">
        <f>VLOOKUP(A32,[1]小学音乐!A:D,4,0)</f>
        <v>0020172114</v>
      </c>
      <c r="C32" s="8">
        <f>VLOOKUP(A32,[1]小学音乐!A:E,5,0)</f>
        <v>63.8</v>
      </c>
      <c r="D32" s="46">
        <f t="shared" si="5"/>
        <v>25.52</v>
      </c>
      <c r="E32" s="28" t="s">
        <v>711</v>
      </c>
      <c r="F32" s="8">
        <v>0</v>
      </c>
      <c r="G32" s="46">
        <f>F32*0.25*0.6</f>
        <v>0</v>
      </c>
      <c r="H32" s="28" t="s">
        <v>711</v>
      </c>
      <c r="I32" s="8">
        <v>0</v>
      </c>
      <c r="J32" s="8">
        <v>0</v>
      </c>
      <c r="K32" s="8">
        <f t="shared" si="7"/>
        <v>0</v>
      </c>
      <c r="L32" s="46">
        <f t="shared" si="8"/>
        <v>0</v>
      </c>
      <c r="M32" s="46">
        <f t="shared" si="9"/>
        <v>25.52</v>
      </c>
      <c r="N32" s="8"/>
    </row>
    <row r="33" spans="1:14" ht="56.25" customHeight="1">
      <c r="A33" s="61" t="s">
        <v>716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1:14" ht="24.95" customHeight="1">
      <c r="A34" s="2" t="s">
        <v>300</v>
      </c>
      <c r="B34" s="2" t="s">
        <v>470</v>
      </c>
      <c r="C34" s="2" t="s">
        <v>471</v>
      </c>
      <c r="D34" s="50">
        <v>0.4</v>
      </c>
      <c r="E34" s="26" t="s">
        <v>686</v>
      </c>
      <c r="F34" s="4" t="s">
        <v>687</v>
      </c>
      <c r="G34" s="51" t="s">
        <v>675</v>
      </c>
      <c r="H34" s="30" t="s">
        <v>713</v>
      </c>
      <c r="I34" s="3" t="s">
        <v>712</v>
      </c>
      <c r="J34" s="3" t="s">
        <v>704</v>
      </c>
      <c r="K34" s="24" t="s">
        <v>705</v>
      </c>
      <c r="L34" s="49" t="s">
        <v>676</v>
      </c>
      <c r="M34" s="45" t="s">
        <v>472</v>
      </c>
      <c r="N34" s="17" t="s">
        <v>301</v>
      </c>
    </row>
    <row r="35" spans="1:14" ht="24.95" customHeight="1">
      <c r="A35" s="20" t="s">
        <v>436</v>
      </c>
      <c r="B35" s="8" t="str">
        <f>VLOOKUP(A35,[1]小学音乐!A:D,4,0)</f>
        <v>0020172220</v>
      </c>
      <c r="C35" s="8">
        <f>VLOOKUP(A35,[1]小学音乐!A:E,5,0)</f>
        <v>67.900000000000006</v>
      </c>
      <c r="D35" s="46">
        <f t="shared" ref="D35:D48" si="10">C35*0.4</f>
        <v>27.160000000000004</v>
      </c>
      <c r="E35" s="27">
        <v>11</v>
      </c>
      <c r="F35" s="8">
        <v>80.2</v>
      </c>
      <c r="G35" s="46">
        <f t="shared" ref="G35:G48" si="11">F35*0.75*0.6</f>
        <v>36.090000000000003</v>
      </c>
      <c r="H35" s="27">
        <v>4</v>
      </c>
      <c r="I35" s="8">
        <v>37</v>
      </c>
      <c r="J35" s="8">
        <v>44</v>
      </c>
      <c r="K35" s="8">
        <f t="shared" ref="K35:K48" si="12">I35+J35</f>
        <v>81</v>
      </c>
      <c r="L35" s="46">
        <f t="shared" ref="L35:L48" si="13">K35*0.25*0.6</f>
        <v>12.15</v>
      </c>
      <c r="M35" s="46">
        <f>D35+G35+L35</f>
        <v>75.400000000000006</v>
      </c>
      <c r="N35" s="7" t="s">
        <v>714</v>
      </c>
    </row>
    <row r="36" spans="1:14" ht="24.95" customHeight="1">
      <c r="A36" s="20" t="s">
        <v>439</v>
      </c>
      <c r="B36" s="8" t="str">
        <f>VLOOKUP(A36,[1]小学音乐!A:D,4,0)</f>
        <v>0020172115</v>
      </c>
      <c r="C36" s="8">
        <f>VLOOKUP(A36,[1]小学音乐!A:E,5,0)</f>
        <v>65.400000000000006</v>
      </c>
      <c r="D36" s="46">
        <f t="shared" si="10"/>
        <v>26.160000000000004</v>
      </c>
      <c r="E36" s="27">
        <v>13</v>
      </c>
      <c r="F36" s="8">
        <v>82.4</v>
      </c>
      <c r="G36" s="46">
        <f t="shared" si="11"/>
        <v>37.08</v>
      </c>
      <c r="H36" s="27">
        <v>11</v>
      </c>
      <c r="I36" s="8">
        <v>32</v>
      </c>
      <c r="J36" s="8">
        <v>32.799999999999997</v>
      </c>
      <c r="K36" s="8">
        <f t="shared" si="12"/>
        <v>64.8</v>
      </c>
      <c r="L36" s="46">
        <f t="shared" si="13"/>
        <v>9.7199999999999989</v>
      </c>
      <c r="M36" s="46">
        <f t="shared" ref="M36:M50" si="14">D36+G36+L36</f>
        <v>72.960000000000008</v>
      </c>
      <c r="N36" s="7" t="s">
        <v>714</v>
      </c>
    </row>
    <row r="37" spans="1:14" ht="24.95" customHeight="1">
      <c r="A37" s="20" t="s">
        <v>428</v>
      </c>
      <c r="B37" s="8" t="str">
        <f>VLOOKUP(A37,[1]小学音乐!A:D,4,0)</f>
        <v>0020172124</v>
      </c>
      <c r="C37" s="8">
        <f>VLOOKUP(A37,[1]小学音乐!A:E,5,0)</f>
        <v>73.650000000000006</v>
      </c>
      <c r="D37" s="46">
        <f t="shared" si="10"/>
        <v>29.460000000000004</v>
      </c>
      <c r="E37" s="27">
        <v>12</v>
      </c>
      <c r="F37" s="8">
        <v>78.400000000000006</v>
      </c>
      <c r="G37" s="46">
        <f t="shared" si="11"/>
        <v>35.28</v>
      </c>
      <c r="H37" s="27">
        <v>12</v>
      </c>
      <c r="I37" s="8">
        <v>12</v>
      </c>
      <c r="J37" s="8">
        <v>42.4</v>
      </c>
      <c r="K37" s="8">
        <f t="shared" si="12"/>
        <v>54.4</v>
      </c>
      <c r="L37" s="46">
        <f t="shared" si="13"/>
        <v>8.16</v>
      </c>
      <c r="M37" s="46">
        <f t="shared" si="14"/>
        <v>72.900000000000006</v>
      </c>
      <c r="N37" s="7" t="s">
        <v>714</v>
      </c>
    </row>
    <row r="38" spans="1:14" ht="24.95" customHeight="1">
      <c r="A38" s="20" t="s">
        <v>451</v>
      </c>
      <c r="B38" s="8" t="str">
        <f>VLOOKUP(A38,[1]小学音乐!A:D,4,0)</f>
        <v>0020172216</v>
      </c>
      <c r="C38" s="8">
        <f>VLOOKUP(A38,[1]小学音乐!A:E,5,0)</f>
        <v>62.05</v>
      </c>
      <c r="D38" s="46">
        <f t="shared" si="10"/>
        <v>24.82</v>
      </c>
      <c r="E38" s="27">
        <v>15</v>
      </c>
      <c r="F38" s="8">
        <v>80.2</v>
      </c>
      <c r="G38" s="46">
        <f t="shared" si="11"/>
        <v>36.090000000000003</v>
      </c>
      <c r="H38" s="27">
        <v>13</v>
      </c>
      <c r="I38" s="8">
        <v>28</v>
      </c>
      <c r="J38" s="8">
        <v>41.8</v>
      </c>
      <c r="K38" s="8">
        <f t="shared" si="12"/>
        <v>69.8</v>
      </c>
      <c r="L38" s="46">
        <f t="shared" si="13"/>
        <v>10.469999999999999</v>
      </c>
      <c r="M38" s="46">
        <f t="shared" si="14"/>
        <v>71.38</v>
      </c>
      <c r="N38" s="7" t="s">
        <v>714</v>
      </c>
    </row>
    <row r="39" spans="1:14" ht="24.95" customHeight="1">
      <c r="A39" s="20" t="s">
        <v>444</v>
      </c>
      <c r="B39" s="8" t="str">
        <f>VLOOKUP(A39,[1]小学音乐!A:D,4,0)</f>
        <v>0020172215</v>
      </c>
      <c r="C39" s="8">
        <f>VLOOKUP(A39,[1]小学音乐!A:E,5,0)</f>
        <v>63.8</v>
      </c>
      <c r="D39" s="46">
        <f t="shared" si="10"/>
        <v>25.52</v>
      </c>
      <c r="E39" s="27">
        <v>3</v>
      </c>
      <c r="F39" s="8">
        <v>81.400000000000006</v>
      </c>
      <c r="G39" s="46">
        <f t="shared" si="11"/>
        <v>36.630000000000003</v>
      </c>
      <c r="H39" s="27">
        <v>9</v>
      </c>
      <c r="I39" s="8">
        <v>15</v>
      </c>
      <c r="J39" s="8">
        <v>29.8</v>
      </c>
      <c r="K39" s="8">
        <f t="shared" si="12"/>
        <v>44.8</v>
      </c>
      <c r="L39" s="46">
        <f t="shared" si="13"/>
        <v>6.72</v>
      </c>
      <c r="M39" s="46">
        <f t="shared" si="14"/>
        <v>68.87</v>
      </c>
      <c r="N39" s="7" t="s">
        <v>714</v>
      </c>
    </row>
    <row r="40" spans="1:14" ht="24.95" customHeight="1">
      <c r="A40" s="20" t="s">
        <v>433</v>
      </c>
      <c r="B40" s="8" t="str">
        <f>VLOOKUP(A40,[1]小学音乐!A:D,4,0)</f>
        <v>0020172106</v>
      </c>
      <c r="C40" s="8">
        <f>VLOOKUP(A40,[1]小学音乐!A:E,5,0)</f>
        <v>68.5</v>
      </c>
      <c r="D40" s="46">
        <f t="shared" si="10"/>
        <v>27.400000000000002</v>
      </c>
      <c r="E40" s="27">
        <v>5</v>
      </c>
      <c r="F40" s="8">
        <v>75</v>
      </c>
      <c r="G40" s="46">
        <f t="shared" si="11"/>
        <v>33.75</v>
      </c>
      <c r="H40" s="27">
        <v>5</v>
      </c>
      <c r="I40" s="8">
        <v>18</v>
      </c>
      <c r="J40" s="8">
        <v>29.6</v>
      </c>
      <c r="K40" s="8">
        <f t="shared" si="12"/>
        <v>47.6</v>
      </c>
      <c r="L40" s="46">
        <f t="shared" si="13"/>
        <v>7.14</v>
      </c>
      <c r="M40" s="46">
        <f t="shared" si="14"/>
        <v>68.290000000000006</v>
      </c>
      <c r="N40" s="7" t="s">
        <v>714</v>
      </c>
    </row>
    <row r="41" spans="1:14" ht="24.95" customHeight="1">
      <c r="A41" s="20" t="s">
        <v>447</v>
      </c>
      <c r="B41" s="8" t="str">
        <f>VLOOKUP(A41,[1]小学音乐!A:D,4,0)</f>
        <v>0020172222</v>
      </c>
      <c r="C41" s="8">
        <f>VLOOKUP(A41,[1]小学音乐!A:E,5,0)</f>
        <v>63.75</v>
      </c>
      <c r="D41" s="46">
        <f t="shared" si="10"/>
        <v>25.5</v>
      </c>
      <c r="E41" s="27">
        <v>4</v>
      </c>
      <c r="F41" s="8">
        <v>75.8</v>
      </c>
      <c r="G41" s="46">
        <f t="shared" si="11"/>
        <v>34.109999999999992</v>
      </c>
      <c r="H41" s="27">
        <v>2</v>
      </c>
      <c r="I41" s="8">
        <v>29</v>
      </c>
      <c r="J41" s="8">
        <v>25.6</v>
      </c>
      <c r="K41" s="8">
        <f t="shared" si="12"/>
        <v>54.6</v>
      </c>
      <c r="L41" s="46">
        <f t="shared" si="13"/>
        <v>8.19</v>
      </c>
      <c r="M41" s="46">
        <f t="shared" si="14"/>
        <v>67.8</v>
      </c>
      <c r="N41" s="7"/>
    </row>
    <row r="42" spans="1:14" ht="20.25" customHeight="1">
      <c r="A42" s="20" t="s">
        <v>441</v>
      </c>
      <c r="B42" s="8" t="str">
        <f>VLOOKUP(A42,[1]小学音乐!A:D,4,0)</f>
        <v>0020172105</v>
      </c>
      <c r="C42" s="8">
        <f>VLOOKUP(A42,[1]小学音乐!A:E,5,0)</f>
        <v>65</v>
      </c>
      <c r="D42" s="46">
        <f t="shared" si="10"/>
        <v>26</v>
      </c>
      <c r="E42" s="27">
        <v>6</v>
      </c>
      <c r="F42" s="8">
        <v>78.599999999999994</v>
      </c>
      <c r="G42" s="46">
        <f t="shared" si="11"/>
        <v>35.369999999999997</v>
      </c>
      <c r="H42" s="27">
        <v>6</v>
      </c>
      <c r="I42" s="8">
        <v>8</v>
      </c>
      <c r="J42" s="8">
        <v>34</v>
      </c>
      <c r="K42" s="8">
        <f t="shared" si="12"/>
        <v>42</v>
      </c>
      <c r="L42" s="46">
        <f t="shared" si="13"/>
        <v>6.3</v>
      </c>
      <c r="M42" s="46">
        <f t="shared" si="14"/>
        <v>67.67</v>
      </c>
      <c r="N42" s="8"/>
    </row>
    <row r="43" spans="1:14" ht="21.75" customHeight="1">
      <c r="A43" s="23" t="s">
        <v>469</v>
      </c>
      <c r="B43" s="7" t="s">
        <v>719</v>
      </c>
      <c r="C43" s="8">
        <v>56</v>
      </c>
      <c r="D43" s="46">
        <f t="shared" si="10"/>
        <v>22.400000000000002</v>
      </c>
      <c r="E43" s="27">
        <v>9</v>
      </c>
      <c r="F43" s="8">
        <v>78.8</v>
      </c>
      <c r="G43" s="46">
        <f t="shared" si="11"/>
        <v>35.459999999999994</v>
      </c>
      <c r="H43" s="27">
        <v>7</v>
      </c>
      <c r="I43" s="8">
        <v>21</v>
      </c>
      <c r="J43" s="8">
        <v>34.200000000000003</v>
      </c>
      <c r="K43" s="8">
        <f t="shared" si="12"/>
        <v>55.2</v>
      </c>
      <c r="L43" s="46">
        <f t="shared" si="13"/>
        <v>8.2799999999999994</v>
      </c>
      <c r="M43" s="46">
        <f t="shared" si="14"/>
        <v>66.14</v>
      </c>
      <c r="N43" s="7"/>
    </row>
    <row r="44" spans="1:14" ht="24.95" customHeight="1">
      <c r="A44" s="20" t="s">
        <v>431</v>
      </c>
      <c r="B44" s="8" t="str">
        <f>VLOOKUP(A44,[1]小学音乐!A:D,4,0)</f>
        <v>0020172227</v>
      </c>
      <c r="C44" s="8">
        <f>VLOOKUP(A44,[1]小学音乐!A:E,5,0)</f>
        <v>72.45</v>
      </c>
      <c r="D44" s="46">
        <f t="shared" si="10"/>
        <v>28.980000000000004</v>
      </c>
      <c r="E44" s="28" t="s">
        <v>711</v>
      </c>
      <c r="F44" s="8">
        <v>0</v>
      </c>
      <c r="G44" s="46">
        <f t="shared" si="11"/>
        <v>0</v>
      </c>
      <c r="H44" s="28" t="s">
        <v>711</v>
      </c>
      <c r="I44" s="8">
        <v>0</v>
      </c>
      <c r="J44" s="8">
        <v>0</v>
      </c>
      <c r="K44" s="8">
        <f t="shared" si="12"/>
        <v>0</v>
      </c>
      <c r="L44" s="46">
        <f t="shared" si="13"/>
        <v>0</v>
      </c>
      <c r="M44" s="46">
        <f t="shared" si="14"/>
        <v>28.980000000000004</v>
      </c>
      <c r="N44" s="8"/>
    </row>
    <row r="45" spans="1:14" ht="24.95" customHeight="1">
      <c r="A45" s="20" t="s">
        <v>454</v>
      </c>
      <c r="B45" s="8" t="str">
        <f>VLOOKUP(A45,[1]小学音乐!A:D,4,0)</f>
        <v>0020172307</v>
      </c>
      <c r="C45" s="8">
        <f>VLOOKUP(A45,[1]小学音乐!A:E,5,0)</f>
        <v>60.3</v>
      </c>
      <c r="D45" s="46">
        <f t="shared" si="10"/>
        <v>24.12</v>
      </c>
      <c r="E45" s="28" t="s">
        <v>711</v>
      </c>
      <c r="F45" s="8">
        <v>0</v>
      </c>
      <c r="G45" s="46">
        <f t="shared" si="11"/>
        <v>0</v>
      </c>
      <c r="H45" s="28" t="s">
        <v>711</v>
      </c>
      <c r="I45" s="8">
        <v>0</v>
      </c>
      <c r="J45" s="8">
        <v>0</v>
      </c>
      <c r="K45" s="8">
        <f t="shared" si="12"/>
        <v>0</v>
      </c>
      <c r="L45" s="46">
        <f t="shared" si="13"/>
        <v>0</v>
      </c>
      <c r="M45" s="46">
        <f t="shared" si="14"/>
        <v>24.12</v>
      </c>
      <c r="N45" s="8"/>
    </row>
    <row r="46" spans="1:14" ht="22.5" customHeight="1">
      <c r="A46" s="20" t="s">
        <v>101</v>
      </c>
      <c r="B46" s="8" t="str">
        <f>VLOOKUP(A46,[1]小学音乐!A:D,4,0)</f>
        <v>0020172212</v>
      </c>
      <c r="C46" s="8">
        <f>VLOOKUP(A46,[1]小学音乐!A:E,5,0)</f>
        <v>60.15</v>
      </c>
      <c r="D46" s="46">
        <f t="shared" si="10"/>
        <v>24.060000000000002</v>
      </c>
      <c r="E46" s="28" t="s">
        <v>711</v>
      </c>
      <c r="F46" s="8">
        <v>0</v>
      </c>
      <c r="G46" s="46">
        <f t="shared" si="11"/>
        <v>0</v>
      </c>
      <c r="H46" s="28" t="s">
        <v>711</v>
      </c>
      <c r="I46" s="8">
        <v>0</v>
      </c>
      <c r="J46" s="8">
        <v>0</v>
      </c>
      <c r="K46" s="8">
        <f t="shared" si="12"/>
        <v>0</v>
      </c>
      <c r="L46" s="46">
        <f t="shared" si="13"/>
        <v>0</v>
      </c>
      <c r="M46" s="46">
        <f t="shared" si="14"/>
        <v>24.060000000000002</v>
      </c>
      <c r="N46" s="8"/>
    </row>
    <row r="47" spans="1:14" ht="24.95" customHeight="1">
      <c r="A47" s="53" t="s">
        <v>103</v>
      </c>
      <c r="B47" s="9" t="s">
        <v>707</v>
      </c>
      <c r="C47" s="10">
        <v>63.7</v>
      </c>
      <c r="D47" s="46">
        <f t="shared" si="10"/>
        <v>25.480000000000004</v>
      </c>
      <c r="E47" s="27">
        <v>7</v>
      </c>
      <c r="F47" s="8">
        <v>81</v>
      </c>
      <c r="G47" s="46">
        <f t="shared" si="11"/>
        <v>36.449999999999996</v>
      </c>
      <c r="H47" s="27">
        <v>1</v>
      </c>
      <c r="I47" s="8">
        <v>41</v>
      </c>
      <c r="J47" s="8">
        <v>29</v>
      </c>
      <c r="K47" s="8">
        <f t="shared" si="12"/>
        <v>70</v>
      </c>
      <c r="L47" s="46">
        <f t="shared" si="13"/>
        <v>10.5</v>
      </c>
      <c r="M47" s="46">
        <f t="shared" si="14"/>
        <v>72.430000000000007</v>
      </c>
      <c r="N47" s="7" t="s">
        <v>720</v>
      </c>
    </row>
    <row r="48" spans="1:14" ht="24.95" customHeight="1">
      <c r="A48" s="53" t="s">
        <v>102</v>
      </c>
      <c r="B48" s="9" t="s">
        <v>706</v>
      </c>
      <c r="C48" s="10">
        <v>64.7</v>
      </c>
      <c r="D48" s="46">
        <f t="shared" si="10"/>
        <v>25.880000000000003</v>
      </c>
      <c r="E48" s="27">
        <v>10</v>
      </c>
      <c r="F48" s="8">
        <v>76</v>
      </c>
      <c r="G48" s="46">
        <f t="shared" si="11"/>
        <v>34.199999999999996</v>
      </c>
      <c r="H48" s="27">
        <v>8</v>
      </c>
      <c r="I48" s="8">
        <v>35</v>
      </c>
      <c r="J48" s="8">
        <v>42.4</v>
      </c>
      <c r="K48" s="8">
        <f t="shared" si="12"/>
        <v>77.400000000000006</v>
      </c>
      <c r="L48" s="46">
        <f t="shared" si="13"/>
        <v>11.610000000000001</v>
      </c>
      <c r="M48" s="46">
        <f t="shared" si="14"/>
        <v>71.69</v>
      </c>
      <c r="N48" s="7" t="s">
        <v>721</v>
      </c>
    </row>
    <row r="49" spans="1:14" ht="24.95" customHeight="1">
      <c r="A49" s="53" t="s">
        <v>104</v>
      </c>
      <c r="B49" s="9" t="s">
        <v>708</v>
      </c>
      <c r="C49" s="10">
        <v>58.25</v>
      </c>
      <c r="D49" s="46">
        <f t="shared" ref="D49:D50" si="15">C49*0.4</f>
        <v>23.3</v>
      </c>
      <c r="E49" s="27">
        <v>1</v>
      </c>
      <c r="F49" s="8">
        <v>78.400000000000006</v>
      </c>
      <c r="G49" s="46">
        <f t="shared" ref="G49:G50" si="16">F49*0.75*0.6</f>
        <v>35.28</v>
      </c>
      <c r="H49" s="27">
        <v>10</v>
      </c>
      <c r="I49" s="8">
        <v>35</v>
      </c>
      <c r="J49" s="8">
        <v>32.200000000000003</v>
      </c>
      <c r="K49" s="8">
        <f t="shared" ref="K49:K50" si="17">I49+J49</f>
        <v>67.2</v>
      </c>
      <c r="L49" s="46">
        <f t="shared" ref="L49:L50" si="18">K49*0.25*0.6</f>
        <v>10.08</v>
      </c>
      <c r="M49" s="46">
        <f t="shared" si="14"/>
        <v>68.66</v>
      </c>
      <c r="N49" s="8"/>
    </row>
    <row r="50" spans="1:14" ht="24.95" customHeight="1">
      <c r="A50" s="53" t="s">
        <v>105</v>
      </c>
      <c r="B50" s="9" t="s">
        <v>709</v>
      </c>
      <c r="C50" s="10">
        <v>55.6</v>
      </c>
      <c r="D50" s="46">
        <f t="shared" si="15"/>
        <v>22.240000000000002</v>
      </c>
      <c r="E50" s="27">
        <v>8</v>
      </c>
      <c r="F50" s="8">
        <v>77.400000000000006</v>
      </c>
      <c r="G50" s="46">
        <f t="shared" si="16"/>
        <v>34.83</v>
      </c>
      <c r="H50" s="27">
        <v>3</v>
      </c>
      <c r="I50" s="8">
        <v>20</v>
      </c>
      <c r="J50" s="8">
        <v>30.6</v>
      </c>
      <c r="K50" s="8">
        <f t="shared" si="17"/>
        <v>50.6</v>
      </c>
      <c r="L50" s="46">
        <f t="shared" si="18"/>
        <v>7.59</v>
      </c>
      <c r="M50" s="46">
        <f t="shared" si="14"/>
        <v>64.66</v>
      </c>
      <c r="N50" s="8"/>
    </row>
    <row r="63" spans="1:14">
      <c r="J63" s="21" t="s">
        <v>731</v>
      </c>
    </row>
  </sheetData>
  <sortState ref="A47:O58">
    <sortCondition descending="1" ref="M47:M58"/>
  </sortState>
  <mergeCells count="3">
    <mergeCell ref="A1:N1"/>
    <mergeCell ref="A17:N17"/>
    <mergeCell ref="A33:N33"/>
  </mergeCells>
  <phoneticPr fontId="17" type="noConversion"/>
  <pageMargins left="0.43307086614173229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美术、体育、信息成绩</vt:lpstr>
      <vt:lpstr>语数英各科成绩</vt:lpstr>
      <vt:lpstr>音乐成绩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2017-09-28T00:52:36Z</cp:lastPrinted>
  <dcterms:created xsi:type="dcterms:W3CDTF">2017-09-14T03:33:16Z</dcterms:created>
  <dcterms:modified xsi:type="dcterms:W3CDTF">2017-09-28T01:50:41Z</dcterms:modified>
</cp:coreProperties>
</file>