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40" activeTab="1"/>
  </bookViews>
  <sheets>
    <sheet name="其他岗位" sheetId="1" r:id="rId1"/>
    <sheet name="矿山救护队" sheetId="2" r:id="rId2"/>
  </sheets>
  <definedNames>
    <definedName name="_xlnm.Print_Titles" localSheetId="0">'其他岗位'!$1:$2</definedName>
    <definedName name="_xlnm.Print_Titles" localSheetId="1">'矿山救护队'!$1:$2</definedName>
  </definedNames>
  <calcPr fullCalcOnLoad="1"/>
</workbook>
</file>

<file path=xl/sharedStrings.xml><?xml version="1.0" encoding="utf-8"?>
<sst xmlns="http://schemas.openxmlformats.org/spreadsheetml/2006/main" count="374" uniqueCount="178">
  <si>
    <t>2017年衡阳市直事业单位集中公开招聘工作人员综合成绩表(一)</t>
  </si>
  <si>
    <t>序号</t>
  </si>
  <si>
    <t>考号</t>
  </si>
  <si>
    <t>姓名</t>
  </si>
  <si>
    <t>单位</t>
  </si>
  <si>
    <t>岗位</t>
  </si>
  <si>
    <t>岗位代码</t>
  </si>
  <si>
    <t>行测</t>
  </si>
  <si>
    <t>行测 折50%</t>
  </si>
  <si>
    <t>申论或专业</t>
  </si>
  <si>
    <t>申论或专业折50%</t>
  </si>
  <si>
    <t>笔试 成绩</t>
  </si>
  <si>
    <t>笔试成绩折60%</t>
  </si>
  <si>
    <t>面试成绩</t>
  </si>
  <si>
    <t>面试成绩折40%</t>
  </si>
  <si>
    <t>综合成绩</t>
  </si>
  <si>
    <t>李静</t>
  </si>
  <si>
    <t>市财政局</t>
  </si>
  <si>
    <t>财务管理</t>
  </si>
  <si>
    <t>101</t>
  </si>
  <si>
    <t>何春良</t>
  </si>
  <si>
    <t>刘芷丞</t>
  </si>
  <si>
    <t xml:space="preserve"> </t>
  </si>
  <si>
    <t>奉洁怡</t>
  </si>
  <si>
    <t>伍绍婉</t>
  </si>
  <si>
    <t>周易星</t>
  </si>
  <si>
    <t>金鑫</t>
  </si>
  <si>
    <t>柳洋</t>
  </si>
  <si>
    <t>王星</t>
  </si>
  <si>
    <t>市财政投资评审中心</t>
  </si>
  <si>
    <t>财政评审</t>
  </si>
  <si>
    <t>102</t>
  </si>
  <si>
    <t>肖丽旦</t>
  </si>
  <si>
    <t>张维</t>
  </si>
  <si>
    <t>邓小成</t>
  </si>
  <si>
    <t>谭众中</t>
  </si>
  <si>
    <t>邓志斌</t>
  </si>
  <si>
    <t>陈双柏</t>
  </si>
  <si>
    <t>陶乔</t>
  </si>
  <si>
    <t>市工商行政管理培训中心</t>
  </si>
  <si>
    <t>培训管理</t>
  </si>
  <si>
    <t>201</t>
  </si>
  <si>
    <t>陆晗</t>
  </si>
  <si>
    <t>肖婧华</t>
  </si>
  <si>
    <t>黄辉</t>
  </si>
  <si>
    <t>凌灿</t>
  </si>
  <si>
    <t>市工商行政管理信息中心</t>
  </si>
  <si>
    <t>计算机管理</t>
  </si>
  <si>
    <t>202</t>
  </si>
  <si>
    <t>刘志强</t>
  </si>
  <si>
    <t>邹维炜</t>
  </si>
  <si>
    <t>罗水英</t>
  </si>
  <si>
    <t>王云辉</t>
  </si>
  <si>
    <t>曹琼</t>
  </si>
  <si>
    <t>陈路平</t>
  </si>
  <si>
    <t>市工商行政管理宣传中心</t>
  </si>
  <si>
    <t>新闻宣传</t>
  </si>
  <si>
    <t>203</t>
  </si>
  <si>
    <t>李婧慈</t>
  </si>
  <si>
    <t>蒋超</t>
  </si>
  <si>
    <t>沈淑琼</t>
  </si>
  <si>
    <t>蒋雅兰</t>
  </si>
  <si>
    <t>市消费者委员会秘书处</t>
  </si>
  <si>
    <t>法律、经济管理</t>
  </si>
  <si>
    <t>204</t>
  </si>
  <si>
    <t>彭楚能</t>
  </si>
  <si>
    <t>李雯清</t>
  </si>
  <si>
    <t>张琪</t>
  </si>
  <si>
    <t>许畅</t>
  </si>
  <si>
    <t>何凌霄</t>
  </si>
  <si>
    <t>李理</t>
  </si>
  <si>
    <t>市青年科技活动中心</t>
  </si>
  <si>
    <t>文秘</t>
  </si>
  <si>
    <t>301</t>
  </si>
  <si>
    <t>罗浩成</t>
  </si>
  <si>
    <t>唐亮</t>
  </si>
  <si>
    <t>市科技馆</t>
  </si>
  <si>
    <t>计算机硬件专业工程师</t>
  </si>
  <si>
    <t>302</t>
  </si>
  <si>
    <t>雷雨</t>
  </si>
  <si>
    <t>段凌俊</t>
  </si>
  <si>
    <t>市农民素质教育管理办公室</t>
  </si>
  <si>
    <t>综合管理</t>
  </si>
  <si>
    <t>401</t>
  </si>
  <si>
    <t>刘洁</t>
  </si>
  <si>
    <t>欧阳艳</t>
  </si>
  <si>
    <t>市种子管理站</t>
  </si>
  <si>
    <t>种子管理</t>
  </si>
  <si>
    <t>402</t>
  </si>
  <si>
    <t>周玲红</t>
  </si>
  <si>
    <t>谷子寒</t>
  </si>
  <si>
    <t>市土壤肥料管理站</t>
  </si>
  <si>
    <t>土壤肥料管理</t>
  </si>
  <si>
    <t>403</t>
  </si>
  <si>
    <t>周奥</t>
  </si>
  <si>
    <t>肖亚强</t>
  </si>
  <si>
    <t>市农业环境监测管理站</t>
  </si>
  <si>
    <t>农业环境资源与环境保护</t>
  </si>
  <si>
    <t>404</t>
  </si>
  <si>
    <t>刘颖</t>
  </si>
  <si>
    <t>周璞</t>
  </si>
  <si>
    <t>林木种苗管理站</t>
  </si>
  <si>
    <t>林业技术员</t>
  </si>
  <si>
    <t>501</t>
  </si>
  <si>
    <t>陈睿</t>
  </si>
  <si>
    <t>陈丽</t>
  </si>
  <si>
    <t>全慧</t>
  </si>
  <si>
    <t>邹立</t>
  </si>
  <si>
    <t>国有林场与森林公园管理站</t>
  </si>
  <si>
    <t>502</t>
  </si>
  <si>
    <t>陶立超</t>
  </si>
  <si>
    <t>凌媛</t>
  </si>
  <si>
    <t>湘江南路水上木材检查站</t>
  </si>
  <si>
    <t>文秘人员</t>
  </si>
  <si>
    <t>503</t>
  </si>
  <si>
    <t>颜格</t>
  </si>
  <si>
    <t>王艳羚</t>
  </si>
  <si>
    <t>林产工业管理站</t>
  </si>
  <si>
    <t>财务人员</t>
  </si>
  <si>
    <t>504</t>
  </si>
  <si>
    <t>罗贤亮</t>
  </si>
  <si>
    <t>谭意泷</t>
  </si>
  <si>
    <t>市规划科技信息中心</t>
  </si>
  <si>
    <t>地理信息数据处理员</t>
  </si>
  <si>
    <t>701</t>
  </si>
  <si>
    <t>周叶林</t>
  </si>
  <si>
    <t>张蕾</t>
  </si>
  <si>
    <t>市政府法律顾问室</t>
  </si>
  <si>
    <t>法律</t>
  </si>
  <si>
    <t>801</t>
  </si>
  <si>
    <t>张玥</t>
  </si>
  <si>
    <t>伍小凤</t>
  </si>
  <si>
    <t>左昀</t>
  </si>
  <si>
    <t>孙雅静</t>
  </si>
  <si>
    <t>黄玉琴</t>
  </si>
  <si>
    <t>缺考</t>
  </si>
  <si>
    <t>徐勇亮</t>
  </si>
  <si>
    <t>市水利水电规划设计院</t>
  </si>
  <si>
    <t>设计岗位二</t>
  </si>
  <si>
    <t>902</t>
  </si>
  <si>
    <t>陈静</t>
  </si>
  <si>
    <t>罗鹏</t>
  </si>
  <si>
    <t>市农村水利站</t>
  </si>
  <si>
    <t>水利工程管理</t>
  </si>
  <si>
    <t>904</t>
  </si>
  <si>
    <t>肖锋</t>
  </si>
  <si>
    <t>贝承前</t>
  </si>
  <si>
    <t>市水利水电基本建设工程质量监督站</t>
  </si>
  <si>
    <t>906</t>
  </si>
  <si>
    <t>卢雯雯</t>
  </si>
  <si>
    <t>蒋剑宝</t>
  </si>
  <si>
    <t>市水政监察支队</t>
  </si>
  <si>
    <t>907</t>
  </si>
  <si>
    <t>伍威</t>
  </si>
  <si>
    <t>刘美玲</t>
  </si>
  <si>
    <t>行政执法</t>
  </si>
  <si>
    <t>908</t>
  </si>
  <si>
    <t>郑事佳</t>
  </si>
  <si>
    <t>2017年衡阳市直事业单位集中公开招聘工作人员综合成绩表(二)</t>
  </si>
  <si>
    <t>笔试成绩折35%</t>
  </si>
  <si>
    <t>体能测试成绩</t>
  </si>
  <si>
    <t>体能测试成绩折35%</t>
  </si>
  <si>
    <t>面试成绩折30%</t>
  </si>
  <si>
    <t>杨海南</t>
  </si>
  <si>
    <t>市矿山救护队</t>
  </si>
  <si>
    <t>专业技术1</t>
  </si>
  <si>
    <t>601</t>
  </si>
  <si>
    <t>谭志伟</t>
  </si>
  <si>
    <t>何瑜</t>
  </si>
  <si>
    <t>陈琦</t>
  </si>
  <si>
    <t>王睿治</t>
  </si>
  <si>
    <t>专业技术2</t>
  </si>
  <si>
    <t>602</t>
  </si>
  <si>
    <t>陈衡云</t>
  </si>
  <si>
    <t>王宏</t>
  </si>
  <si>
    <t>专业技术3</t>
  </si>
  <si>
    <t>603</t>
  </si>
  <si>
    <t>王翔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</si>
</sst>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4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7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176" fontId="4" fillId="0" borderId="9" xfId="0" applyNumberFormat="1" applyFont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 wrapText="1"/>
    </xf>
    <xf numFmtId="0" fontId="6" fillId="0" borderId="9" xfId="0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zoomScaleSheetLayoutView="100" workbookViewId="0" topLeftCell="A1">
      <selection activeCell="A1" sqref="A1:O1"/>
    </sheetView>
  </sheetViews>
  <sheetFormatPr defaultColWidth="9.00390625" defaultRowHeight="20.25" customHeight="1"/>
  <cols>
    <col min="1" max="1" width="6.421875" style="2" customWidth="1"/>
    <col min="2" max="2" width="13.421875" style="2" customWidth="1"/>
    <col min="3" max="3" width="8.00390625" style="2" customWidth="1"/>
    <col min="4" max="4" width="20.8515625" style="2" customWidth="1"/>
    <col min="5" max="5" width="11.421875" style="2" customWidth="1"/>
    <col min="6" max="6" width="6.28125" style="2" customWidth="1"/>
    <col min="7" max="7" width="6.421875" style="2" customWidth="1"/>
    <col min="8" max="8" width="8.421875" style="2" customWidth="1"/>
    <col min="9" max="9" width="11.00390625" style="2" customWidth="1"/>
    <col min="10" max="10" width="10.28125" style="2" customWidth="1"/>
    <col min="11" max="11" width="6.421875" style="2" customWidth="1"/>
    <col min="12" max="12" width="9.28125" style="2" customWidth="1"/>
    <col min="13" max="13" width="8.421875" style="3" customWidth="1"/>
    <col min="14" max="14" width="9.7109375" style="2" customWidth="1"/>
    <col min="15" max="16" width="9.00390625" style="4" customWidth="1"/>
    <col min="17" max="16384" width="9.00390625" style="2" customWidth="1"/>
  </cols>
  <sheetData>
    <row r="1" spans="1:20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8"/>
      <c r="Q1" s="18"/>
      <c r="R1" s="18"/>
      <c r="S1" s="18"/>
      <c r="T1" s="18"/>
    </row>
    <row r="2" spans="1:15" ht="25.5" customHeight="1">
      <c r="A2" s="6" t="s">
        <v>1</v>
      </c>
      <c r="B2" s="26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8" t="s">
        <v>7</v>
      </c>
      <c r="H2" s="2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25" t="s">
        <v>14</v>
      </c>
      <c r="O2" s="25" t="s">
        <v>15</v>
      </c>
    </row>
    <row r="3" spans="1:15" ht="27" customHeight="1">
      <c r="A3" s="9">
        <v>1</v>
      </c>
      <c r="B3" s="10">
        <v>201701010404</v>
      </c>
      <c r="C3" s="29" t="s">
        <v>16</v>
      </c>
      <c r="D3" s="30" t="s">
        <v>17</v>
      </c>
      <c r="E3" s="30" t="s">
        <v>18</v>
      </c>
      <c r="F3" s="29" t="s">
        <v>19</v>
      </c>
      <c r="G3" s="12">
        <v>75.2</v>
      </c>
      <c r="H3" s="12">
        <f aca="true" t="shared" si="0" ref="H3:H66">G3*0.5</f>
        <v>37.6</v>
      </c>
      <c r="I3" s="12">
        <v>69</v>
      </c>
      <c r="J3" s="12">
        <f aca="true" t="shared" si="1" ref="J3:J66">I3*0.5</f>
        <v>34.5</v>
      </c>
      <c r="K3" s="12">
        <f aca="true" t="shared" si="2" ref="K3:K6">H3+J3</f>
        <v>72.1</v>
      </c>
      <c r="L3" s="14">
        <f aca="true" t="shared" si="3" ref="L3:L66">K3*0.6</f>
        <v>43.26</v>
      </c>
      <c r="M3" s="14">
        <v>80.38</v>
      </c>
      <c r="N3" s="14">
        <f aca="true" t="shared" si="4" ref="N3:N66">M3*0.4</f>
        <v>32.152</v>
      </c>
      <c r="O3" s="14">
        <f aca="true" t="shared" si="5" ref="O3:O66">L3+N3</f>
        <v>75.412</v>
      </c>
    </row>
    <row r="4" spans="1:15" ht="27" customHeight="1">
      <c r="A4" s="9">
        <v>2</v>
      </c>
      <c r="B4" s="10">
        <v>201701010301</v>
      </c>
      <c r="C4" s="29" t="s">
        <v>20</v>
      </c>
      <c r="D4" s="30" t="s">
        <v>17</v>
      </c>
      <c r="E4" s="30" t="s">
        <v>18</v>
      </c>
      <c r="F4" s="29" t="s">
        <v>19</v>
      </c>
      <c r="G4" s="12">
        <v>73</v>
      </c>
      <c r="H4" s="12">
        <f t="shared" si="0"/>
        <v>36.5</v>
      </c>
      <c r="I4" s="12">
        <v>68</v>
      </c>
      <c r="J4" s="12">
        <f t="shared" si="1"/>
        <v>34</v>
      </c>
      <c r="K4" s="12">
        <f t="shared" si="2"/>
        <v>70.5</v>
      </c>
      <c r="L4" s="14">
        <f t="shared" si="3"/>
        <v>42.3</v>
      </c>
      <c r="M4" s="14">
        <v>81.5</v>
      </c>
      <c r="N4" s="14">
        <f t="shared" si="4"/>
        <v>32.6</v>
      </c>
      <c r="O4" s="14">
        <f t="shared" si="5"/>
        <v>74.9</v>
      </c>
    </row>
    <row r="5" spans="1:21" ht="27" customHeight="1">
      <c r="A5" s="9">
        <v>3</v>
      </c>
      <c r="B5" s="10">
        <v>201701010127</v>
      </c>
      <c r="C5" s="29" t="s">
        <v>21</v>
      </c>
      <c r="D5" s="30" t="s">
        <v>17</v>
      </c>
      <c r="E5" s="30" t="s">
        <v>18</v>
      </c>
      <c r="F5" s="29" t="s">
        <v>19</v>
      </c>
      <c r="G5" s="12">
        <v>71</v>
      </c>
      <c r="H5" s="12">
        <f t="shared" si="0"/>
        <v>35.5</v>
      </c>
      <c r="I5" s="12">
        <v>74</v>
      </c>
      <c r="J5" s="12">
        <f t="shared" si="1"/>
        <v>37</v>
      </c>
      <c r="K5" s="12">
        <f t="shared" si="2"/>
        <v>72.5</v>
      </c>
      <c r="L5" s="14">
        <f t="shared" si="3"/>
        <v>43.5</v>
      </c>
      <c r="M5" s="14">
        <v>77.86</v>
      </c>
      <c r="N5" s="14">
        <f t="shared" si="4"/>
        <v>31.144000000000002</v>
      </c>
      <c r="O5" s="14">
        <f t="shared" si="5"/>
        <v>74.644</v>
      </c>
      <c r="U5" s="2" t="s">
        <v>22</v>
      </c>
    </row>
    <row r="6" spans="1:15" ht="27" customHeight="1">
      <c r="A6" s="9">
        <v>4</v>
      </c>
      <c r="B6" s="10">
        <v>201701010214</v>
      </c>
      <c r="C6" s="29" t="s">
        <v>23</v>
      </c>
      <c r="D6" s="30" t="s">
        <v>17</v>
      </c>
      <c r="E6" s="30" t="s">
        <v>18</v>
      </c>
      <c r="F6" s="29" t="s">
        <v>19</v>
      </c>
      <c r="G6" s="12">
        <v>71</v>
      </c>
      <c r="H6" s="12">
        <f t="shared" si="0"/>
        <v>35.5</v>
      </c>
      <c r="I6" s="12">
        <v>70.5</v>
      </c>
      <c r="J6" s="12">
        <f t="shared" si="1"/>
        <v>35.25</v>
      </c>
      <c r="K6" s="12">
        <f t="shared" si="2"/>
        <v>70.75</v>
      </c>
      <c r="L6" s="14">
        <f t="shared" si="3"/>
        <v>42.449999999999996</v>
      </c>
      <c r="M6" s="14">
        <v>79.8</v>
      </c>
      <c r="N6" s="14">
        <f t="shared" si="4"/>
        <v>31.92</v>
      </c>
      <c r="O6" s="14">
        <f t="shared" si="5"/>
        <v>74.37</v>
      </c>
    </row>
    <row r="7" spans="1:15" ht="27" customHeight="1">
      <c r="A7" s="9">
        <v>5</v>
      </c>
      <c r="B7" s="10">
        <v>201701010215</v>
      </c>
      <c r="C7" s="29" t="s">
        <v>24</v>
      </c>
      <c r="D7" s="30" t="s">
        <v>17</v>
      </c>
      <c r="E7" s="30" t="s">
        <v>18</v>
      </c>
      <c r="F7" s="29" t="s">
        <v>19</v>
      </c>
      <c r="G7" s="12">
        <v>67.7</v>
      </c>
      <c r="H7" s="12">
        <f t="shared" si="0"/>
        <v>33.85</v>
      </c>
      <c r="I7" s="12">
        <v>72.5</v>
      </c>
      <c r="J7" s="12">
        <f t="shared" si="1"/>
        <v>36.25</v>
      </c>
      <c r="K7" s="12">
        <v>70.1</v>
      </c>
      <c r="L7" s="14">
        <f t="shared" si="3"/>
        <v>42.059999999999995</v>
      </c>
      <c r="M7" s="14">
        <v>79.88</v>
      </c>
      <c r="N7" s="14">
        <f t="shared" si="4"/>
        <v>31.951999999999998</v>
      </c>
      <c r="O7" s="14">
        <f t="shared" si="5"/>
        <v>74.012</v>
      </c>
    </row>
    <row r="8" spans="1:15" ht="27" customHeight="1">
      <c r="A8" s="9">
        <v>6</v>
      </c>
      <c r="B8" s="10">
        <v>201701010218</v>
      </c>
      <c r="C8" s="29" t="s">
        <v>25</v>
      </c>
      <c r="D8" s="30" t="s">
        <v>17</v>
      </c>
      <c r="E8" s="30" t="s">
        <v>18</v>
      </c>
      <c r="F8" s="29" t="s">
        <v>19</v>
      </c>
      <c r="G8" s="12">
        <v>70.8</v>
      </c>
      <c r="H8" s="12">
        <f t="shared" si="0"/>
        <v>35.4</v>
      </c>
      <c r="I8" s="12">
        <v>73</v>
      </c>
      <c r="J8" s="12">
        <f t="shared" si="1"/>
        <v>36.5</v>
      </c>
      <c r="K8" s="12">
        <f aca="true" t="shared" si="6" ref="K8:K71">H8+J8</f>
        <v>71.9</v>
      </c>
      <c r="L8" s="14">
        <f t="shared" si="3"/>
        <v>43.14</v>
      </c>
      <c r="M8" s="14">
        <v>76.2</v>
      </c>
      <c r="N8" s="14">
        <f t="shared" si="4"/>
        <v>30.480000000000004</v>
      </c>
      <c r="O8" s="14">
        <f t="shared" si="5"/>
        <v>73.62</v>
      </c>
    </row>
    <row r="9" spans="1:15" ht="27" customHeight="1">
      <c r="A9" s="9">
        <v>7</v>
      </c>
      <c r="B9" s="10">
        <v>201701010122</v>
      </c>
      <c r="C9" s="29" t="s">
        <v>26</v>
      </c>
      <c r="D9" s="30" t="s">
        <v>17</v>
      </c>
      <c r="E9" s="30" t="s">
        <v>18</v>
      </c>
      <c r="F9" s="29" t="s">
        <v>19</v>
      </c>
      <c r="G9" s="12">
        <v>66.4</v>
      </c>
      <c r="H9" s="12">
        <f t="shared" si="0"/>
        <v>33.2</v>
      </c>
      <c r="I9" s="12">
        <v>73.5</v>
      </c>
      <c r="J9" s="12">
        <f t="shared" si="1"/>
        <v>36.75</v>
      </c>
      <c r="K9" s="12">
        <f t="shared" si="6"/>
        <v>69.95</v>
      </c>
      <c r="L9" s="14">
        <f t="shared" si="3"/>
        <v>41.97</v>
      </c>
      <c r="M9" s="14">
        <v>78</v>
      </c>
      <c r="N9" s="14">
        <f t="shared" si="4"/>
        <v>31.200000000000003</v>
      </c>
      <c r="O9" s="14">
        <f t="shared" si="5"/>
        <v>73.17</v>
      </c>
    </row>
    <row r="10" spans="1:15" ht="27" customHeight="1">
      <c r="A10" s="9">
        <v>8</v>
      </c>
      <c r="B10" s="10">
        <v>201701010121</v>
      </c>
      <c r="C10" s="29" t="s">
        <v>27</v>
      </c>
      <c r="D10" s="30" t="s">
        <v>17</v>
      </c>
      <c r="E10" s="30" t="s">
        <v>18</v>
      </c>
      <c r="F10" s="29" t="s">
        <v>19</v>
      </c>
      <c r="G10" s="12">
        <v>78.5</v>
      </c>
      <c r="H10" s="12">
        <f t="shared" si="0"/>
        <v>39.25</v>
      </c>
      <c r="I10" s="12">
        <v>66</v>
      </c>
      <c r="J10" s="12">
        <f t="shared" si="1"/>
        <v>33</v>
      </c>
      <c r="K10" s="12">
        <f t="shared" si="6"/>
        <v>72.25</v>
      </c>
      <c r="L10" s="14">
        <f t="shared" si="3"/>
        <v>43.35</v>
      </c>
      <c r="M10" s="14">
        <v>73.5</v>
      </c>
      <c r="N10" s="14">
        <f t="shared" si="4"/>
        <v>29.400000000000002</v>
      </c>
      <c r="O10" s="14">
        <f t="shared" si="5"/>
        <v>72.75</v>
      </c>
    </row>
    <row r="11" spans="1:15" ht="27" customHeight="1">
      <c r="A11" s="9">
        <v>9</v>
      </c>
      <c r="B11" s="10">
        <v>201701020518</v>
      </c>
      <c r="C11" s="29" t="s">
        <v>28</v>
      </c>
      <c r="D11" s="30" t="s">
        <v>29</v>
      </c>
      <c r="E11" s="30" t="s">
        <v>30</v>
      </c>
      <c r="F11" s="29" t="s">
        <v>31</v>
      </c>
      <c r="G11" s="12">
        <v>68.1</v>
      </c>
      <c r="H11" s="12">
        <f t="shared" si="0"/>
        <v>34.05</v>
      </c>
      <c r="I11" s="12">
        <v>64.5</v>
      </c>
      <c r="J11" s="12">
        <f t="shared" si="1"/>
        <v>32.25</v>
      </c>
      <c r="K11" s="12">
        <f t="shared" si="6"/>
        <v>66.3</v>
      </c>
      <c r="L11" s="14">
        <f t="shared" si="3"/>
        <v>39.779999999999994</v>
      </c>
      <c r="M11" s="14">
        <v>82.08</v>
      </c>
      <c r="N11" s="14">
        <f t="shared" si="4"/>
        <v>32.832</v>
      </c>
      <c r="O11" s="14">
        <f t="shared" si="5"/>
        <v>72.612</v>
      </c>
    </row>
    <row r="12" spans="1:15" ht="27" customHeight="1">
      <c r="A12" s="9">
        <v>10</v>
      </c>
      <c r="B12" s="10">
        <v>201701020520</v>
      </c>
      <c r="C12" s="29" t="s">
        <v>32</v>
      </c>
      <c r="D12" s="30" t="s">
        <v>29</v>
      </c>
      <c r="E12" s="30" t="s">
        <v>30</v>
      </c>
      <c r="F12" s="29" t="s">
        <v>31</v>
      </c>
      <c r="G12" s="12">
        <v>62.7</v>
      </c>
      <c r="H12" s="12">
        <f t="shared" si="0"/>
        <v>31.35</v>
      </c>
      <c r="I12" s="12">
        <v>69</v>
      </c>
      <c r="J12" s="12">
        <f t="shared" si="1"/>
        <v>34.5</v>
      </c>
      <c r="K12" s="12">
        <f t="shared" si="6"/>
        <v>65.85</v>
      </c>
      <c r="L12" s="14">
        <f t="shared" si="3"/>
        <v>39.51</v>
      </c>
      <c r="M12" s="14">
        <v>77.42</v>
      </c>
      <c r="N12" s="14">
        <f t="shared" si="4"/>
        <v>30.968000000000004</v>
      </c>
      <c r="O12" s="14">
        <f t="shared" si="5"/>
        <v>70.47800000000001</v>
      </c>
    </row>
    <row r="13" spans="1:15" ht="27" customHeight="1">
      <c r="A13" s="9">
        <v>11</v>
      </c>
      <c r="B13" s="21">
        <v>201701020517</v>
      </c>
      <c r="C13" s="31" t="s">
        <v>33</v>
      </c>
      <c r="D13" s="32" t="s">
        <v>29</v>
      </c>
      <c r="E13" s="32" t="s">
        <v>30</v>
      </c>
      <c r="F13" s="31" t="s">
        <v>31</v>
      </c>
      <c r="G13" s="24">
        <v>63.6</v>
      </c>
      <c r="H13" s="24">
        <f t="shared" si="0"/>
        <v>31.8</v>
      </c>
      <c r="I13" s="24">
        <v>62</v>
      </c>
      <c r="J13" s="24">
        <f t="shared" si="1"/>
        <v>31</v>
      </c>
      <c r="K13" s="24">
        <f t="shared" si="6"/>
        <v>62.8</v>
      </c>
      <c r="L13" s="14">
        <f t="shared" si="3"/>
        <v>37.68</v>
      </c>
      <c r="M13" s="14">
        <v>77.46</v>
      </c>
      <c r="N13" s="14">
        <f t="shared" si="4"/>
        <v>30.983999999999998</v>
      </c>
      <c r="O13" s="14">
        <f t="shared" si="5"/>
        <v>68.664</v>
      </c>
    </row>
    <row r="14" spans="1:15" ht="27" customHeight="1">
      <c r="A14" s="9">
        <v>12</v>
      </c>
      <c r="B14" s="10">
        <v>201701020521</v>
      </c>
      <c r="C14" s="29" t="s">
        <v>34</v>
      </c>
      <c r="D14" s="30" t="s">
        <v>29</v>
      </c>
      <c r="E14" s="30" t="s">
        <v>30</v>
      </c>
      <c r="F14" s="29" t="s">
        <v>31</v>
      </c>
      <c r="G14" s="12">
        <v>52.1</v>
      </c>
      <c r="H14" s="12">
        <f t="shared" si="0"/>
        <v>26.05</v>
      </c>
      <c r="I14" s="12">
        <v>67</v>
      </c>
      <c r="J14" s="12">
        <f t="shared" si="1"/>
        <v>33.5</v>
      </c>
      <c r="K14" s="12">
        <f t="shared" si="6"/>
        <v>59.55</v>
      </c>
      <c r="L14" s="14">
        <f t="shared" si="3"/>
        <v>35.73</v>
      </c>
      <c r="M14" s="14">
        <v>80.1</v>
      </c>
      <c r="N14" s="14">
        <f t="shared" si="4"/>
        <v>32.04</v>
      </c>
      <c r="O14" s="14">
        <f t="shared" si="5"/>
        <v>67.77</v>
      </c>
    </row>
    <row r="15" spans="1:15" ht="27" customHeight="1">
      <c r="A15" s="9">
        <v>13</v>
      </c>
      <c r="B15" s="10">
        <v>201701020514</v>
      </c>
      <c r="C15" s="29" t="s">
        <v>35</v>
      </c>
      <c r="D15" s="30" t="s">
        <v>29</v>
      </c>
      <c r="E15" s="30" t="s">
        <v>30</v>
      </c>
      <c r="F15" s="29" t="s">
        <v>31</v>
      </c>
      <c r="G15" s="12">
        <v>55.5</v>
      </c>
      <c r="H15" s="12">
        <f t="shared" si="0"/>
        <v>27.75</v>
      </c>
      <c r="I15" s="12">
        <v>59</v>
      </c>
      <c r="J15" s="12">
        <f t="shared" si="1"/>
        <v>29.5</v>
      </c>
      <c r="K15" s="12">
        <f t="shared" si="6"/>
        <v>57.25</v>
      </c>
      <c r="L15" s="14">
        <f t="shared" si="3"/>
        <v>34.35</v>
      </c>
      <c r="M15" s="14">
        <v>79.98</v>
      </c>
      <c r="N15" s="14">
        <f t="shared" si="4"/>
        <v>31.992000000000004</v>
      </c>
      <c r="O15" s="14">
        <f t="shared" si="5"/>
        <v>66.34200000000001</v>
      </c>
    </row>
    <row r="16" spans="1:15" ht="27" customHeight="1">
      <c r="A16" s="9">
        <v>14</v>
      </c>
      <c r="B16" s="10">
        <v>201701020515</v>
      </c>
      <c r="C16" s="29" t="s">
        <v>36</v>
      </c>
      <c r="D16" s="30" t="s">
        <v>29</v>
      </c>
      <c r="E16" s="30" t="s">
        <v>30</v>
      </c>
      <c r="F16" s="29" t="s">
        <v>31</v>
      </c>
      <c r="G16" s="12">
        <v>43.9</v>
      </c>
      <c r="H16" s="12">
        <f t="shared" si="0"/>
        <v>21.95</v>
      </c>
      <c r="I16" s="12">
        <v>67.5</v>
      </c>
      <c r="J16" s="12">
        <f t="shared" si="1"/>
        <v>33.75</v>
      </c>
      <c r="K16" s="12">
        <f t="shared" si="6"/>
        <v>55.7</v>
      </c>
      <c r="L16" s="14">
        <f t="shared" si="3"/>
        <v>33.42</v>
      </c>
      <c r="M16" s="14">
        <v>76.46</v>
      </c>
      <c r="N16" s="14">
        <f t="shared" si="4"/>
        <v>30.584</v>
      </c>
      <c r="O16" s="14">
        <f t="shared" si="5"/>
        <v>64.004</v>
      </c>
    </row>
    <row r="17" spans="1:15" ht="27" customHeight="1">
      <c r="A17" s="9">
        <v>15</v>
      </c>
      <c r="B17" s="10">
        <v>201701020522</v>
      </c>
      <c r="C17" s="29" t="s">
        <v>37</v>
      </c>
      <c r="D17" s="30" t="s">
        <v>29</v>
      </c>
      <c r="E17" s="30" t="s">
        <v>30</v>
      </c>
      <c r="F17" s="29" t="s">
        <v>31</v>
      </c>
      <c r="G17" s="12">
        <v>43.5</v>
      </c>
      <c r="H17" s="12">
        <f t="shared" si="0"/>
        <v>21.75</v>
      </c>
      <c r="I17" s="12">
        <v>55</v>
      </c>
      <c r="J17" s="12">
        <f t="shared" si="1"/>
        <v>27.5</v>
      </c>
      <c r="K17" s="12">
        <f t="shared" si="6"/>
        <v>49.25</v>
      </c>
      <c r="L17" s="14">
        <f t="shared" si="3"/>
        <v>29.549999999999997</v>
      </c>
      <c r="M17" s="14">
        <v>64.2</v>
      </c>
      <c r="N17" s="14">
        <f t="shared" si="4"/>
        <v>25.680000000000003</v>
      </c>
      <c r="O17" s="14">
        <f t="shared" si="5"/>
        <v>55.230000000000004</v>
      </c>
    </row>
    <row r="18" spans="1:15" ht="27" customHeight="1">
      <c r="A18" s="9">
        <v>16</v>
      </c>
      <c r="B18" s="10">
        <v>201702011006</v>
      </c>
      <c r="C18" s="29" t="s">
        <v>38</v>
      </c>
      <c r="D18" s="30" t="s">
        <v>39</v>
      </c>
      <c r="E18" s="30" t="s">
        <v>40</v>
      </c>
      <c r="F18" s="29" t="s">
        <v>41</v>
      </c>
      <c r="G18" s="12">
        <v>68.6</v>
      </c>
      <c r="H18" s="12">
        <f t="shared" si="0"/>
        <v>34.3</v>
      </c>
      <c r="I18" s="12">
        <v>70</v>
      </c>
      <c r="J18" s="12">
        <f t="shared" si="1"/>
        <v>35</v>
      </c>
      <c r="K18" s="12">
        <f t="shared" si="6"/>
        <v>69.3</v>
      </c>
      <c r="L18" s="14">
        <f t="shared" si="3"/>
        <v>41.58</v>
      </c>
      <c r="M18" s="14">
        <v>85.18</v>
      </c>
      <c r="N18" s="14">
        <f t="shared" si="4"/>
        <v>34.072</v>
      </c>
      <c r="O18" s="14">
        <f t="shared" si="5"/>
        <v>75.652</v>
      </c>
    </row>
    <row r="19" spans="1:15" ht="27" customHeight="1">
      <c r="A19" s="9">
        <v>17</v>
      </c>
      <c r="B19" s="10">
        <v>201702011003</v>
      </c>
      <c r="C19" s="29" t="s">
        <v>42</v>
      </c>
      <c r="D19" s="30" t="s">
        <v>39</v>
      </c>
      <c r="E19" s="30" t="s">
        <v>40</v>
      </c>
      <c r="F19" s="29" t="s">
        <v>41</v>
      </c>
      <c r="G19" s="12">
        <v>71.4</v>
      </c>
      <c r="H19" s="12">
        <f t="shared" si="0"/>
        <v>35.7</v>
      </c>
      <c r="I19" s="12">
        <v>68.5</v>
      </c>
      <c r="J19" s="12">
        <f t="shared" si="1"/>
        <v>34.25</v>
      </c>
      <c r="K19" s="12">
        <f t="shared" si="6"/>
        <v>69.95</v>
      </c>
      <c r="L19" s="14">
        <f t="shared" si="3"/>
        <v>41.97</v>
      </c>
      <c r="M19" s="14">
        <v>83.7</v>
      </c>
      <c r="N19" s="14">
        <f t="shared" si="4"/>
        <v>33.480000000000004</v>
      </c>
      <c r="O19" s="14">
        <f t="shared" si="5"/>
        <v>75.45</v>
      </c>
    </row>
    <row r="20" spans="1:15" ht="27" customHeight="1">
      <c r="A20" s="9">
        <v>18</v>
      </c>
      <c r="B20" s="10">
        <v>201702010604</v>
      </c>
      <c r="C20" s="29" t="s">
        <v>43</v>
      </c>
      <c r="D20" s="30" t="s">
        <v>39</v>
      </c>
      <c r="E20" s="30" t="s">
        <v>40</v>
      </c>
      <c r="F20" s="29" t="s">
        <v>41</v>
      </c>
      <c r="G20" s="12">
        <v>71.9</v>
      </c>
      <c r="H20" s="12">
        <f t="shared" si="0"/>
        <v>35.95</v>
      </c>
      <c r="I20" s="12">
        <v>70</v>
      </c>
      <c r="J20" s="12">
        <f t="shared" si="1"/>
        <v>35</v>
      </c>
      <c r="K20" s="12">
        <f t="shared" si="6"/>
        <v>70.95</v>
      </c>
      <c r="L20" s="14">
        <f t="shared" si="3"/>
        <v>42.57</v>
      </c>
      <c r="M20" s="14">
        <v>81.8</v>
      </c>
      <c r="N20" s="14">
        <f t="shared" si="4"/>
        <v>32.72</v>
      </c>
      <c r="O20" s="14">
        <f t="shared" si="5"/>
        <v>75.28999999999999</v>
      </c>
    </row>
    <row r="21" spans="1:15" ht="27" customHeight="1">
      <c r="A21" s="9">
        <v>19</v>
      </c>
      <c r="B21" s="10">
        <v>201702010825</v>
      </c>
      <c r="C21" s="29" t="s">
        <v>44</v>
      </c>
      <c r="D21" s="30" t="s">
        <v>39</v>
      </c>
      <c r="E21" s="30" t="s">
        <v>40</v>
      </c>
      <c r="F21" s="29" t="s">
        <v>41</v>
      </c>
      <c r="G21" s="12">
        <v>74.6</v>
      </c>
      <c r="H21" s="12">
        <f t="shared" si="0"/>
        <v>37.3</v>
      </c>
      <c r="I21" s="12">
        <v>64.5</v>
      </c>
      <c r="J21" s="12">
        <f t="shared" si="1"/>
        <v>32.25</v>
      </c>
      <c r="K21" s="12">
        <f t="shared" si="6"/>
        <v>69.55</v>
      </c>
      <c r="L21" s="14">
        <f t="shared" si="3"/>
        <v>41.73</v>
      </c>
      <c r="M21" s="14">
        <v>80.62</v>
      </c>
      <c r="N21" s="14">
        <f t="shared" si="4"/>
        <v>32.248000000000005</v>
      </c>
      <c r="O21" s="14">
        <f t="shared" si="5"/>
        <v>73.97800000000001</v>
      </c>
    </row>
    <row r="22" spans="1:15" ht="27" customHeight="1">
      <c r="A22" s="9">
        <v>20</v>
      </c>
      <c r="B22" s="10">
        <v>201702021106</v>
      </c>
      <c r="C22" s="29" t="s">
        <v>45</v>
      </c>
      <c r="D22" s="30" t="s">
        <v>46</v>
      </c>
      <c r="E22" s="30" t="s">
        <v>47</v>
      </c>
      <c r="F22" s="29" t="s">
        <v>48</v>
      </c>
      <c r="G22" s="12">
        <v>74.7</v>
      </c>
      <c r="H22" s="12">
        <f t="shared" si="0"/>
        <v>37.35</v>
      </c>
      <c r="I22" s="12">
        <v>63.5</v>
      </c>
      <c r="J22" s="12">
        <f t="shared" si="1"/>
        <v>31.75</v>
      </c>
      <c r="K22" s="12">
        <f t="shared" si="6"/>
        <v>69.1</v>
      </c>
      <c r="L22" s="14">
        <f t="shared" si="3"/>
        <v>41.459999999999994</v>
      </c>
      <c r="M22" s="14">
        <v>81.8</v>
      </c>
      <c r="N22" s="14">
        <f t="shared" si="4"/>
        <v>32.72</v>
      </c>
      <c r="O22" s="14">
        <f t="shared" si="5"/>
        <v>74.17999999999999</v>
      </c>
    </row>
    <row r="23" spans="1:15" ht="27" customHeight="1">
      <c r="A23" s="9">
        <v>21</v>
      </c>
      <c r="B23" s="10">
        <v>201702021226</v>
      </c>
      <c r="C23" s="29" t="s">
        <v>49</v>
      </c>
      <c r="D23" s="30" t="s">
        <v>46</v>
      </c>
      <c r="E23" s="30" t="s">
        <v>47</v>
      </c>
      <c r="F23" s="29" t="s">
        <v>48</v>
      </c>
      <c r="G23" s="12">
        <v>68.9</v>
      </c>
      <c r="H23" s="12">
        <f t="shared" si="0"/>
        <v>34.45</v>
      </c>
      <c r="I23" s="12">
        <v>69.5</v>
      </c>
      <c r="J23" s="12">
        <f t="shared" si="1"/>
        <v>34.75</v>
      </c>
      <c r="K23" s="12">
        <f t="shared" si="6"/>
        <v>69.2</v>
      </c>
      <c r="L23" s="14">
        <f t="shared" si="3"/>
        <v>41.52</v>
      </c>
      <c r="M23" s="14">
        <v>79.56</v>
      </c>
      <c r="N23" s="14">
        <f t="shared" si="4"/>
        <v>31.824</v>
      </c>
      <c r="O23" s="14">
        <f t="shared" si="5"/>
        <v>73.34400000000001</v>
      </c>
    </row>
    <row r="24" spans="1:15" ht="27" customHeight="1">
      <c r="A24" s="9">
        <v>22</v>
      </c>
      <c r="B24" s="10">
        <v>201702021312</v>
      </c>
      <c r="C24" s="29" t="s">
        <v>50</v>
      </c>
      <c r="D24" s="30" t="s">
        <v>46</v>
      </c>
      <c r="E24" s="30" t="s">
        <v>47</v>
      </c>
      <c r="F24" s="29" t="s">
        <v>48</v>
      </c>
      <c r="G24" s="12">
        <v>71.4</v>
      </c>
      <c r="H24" s="12">
        <f t="shared" si="0"/>
        <v>35.7</v>
      </c>
      <c r="I24" s="12">
        <v>65.5</v>
      </c>
      <c r="J24" s="12">
        <f t="shared" si="1"/>
        <v>32.75</v>
      </c>
      <c r="K24" s="12">
        <f t="shared" si="6"/>
        <v>68.45</v>
      </c>
      <c r="L24" s="14">
        <f t="shared" si="3"/>
        <v>41.07</v>
      </c>
      <c r="M24" s="14">
        <v>80.56</v>
      </c>
      <c r="N24" s="14">
        <f t="shared" si="4"/>
        <v>32.224000000000004</v>
      </c>
      <c r="O24" s="14">
        <f t="shared" si="5"/>
        <v>73.29400000000001</v>
      </c>
    </row>
    <row r="25" spans="1:15" ht="27" customHeight="1">
      <c r="A25" s="9">
        <v>23</v>
      </c>
      <c r="B25" s="10">
        <v>201702021314</v>
      </c>
      <c r="C25" s="29" t="s">
        <v>51</v>
      </c>
      <c r="D25" s="30" t="s">
        <v>46</v>
      </c>
      <c r="E25" s="30" t="s">
        <v>47</v>
      </c>
      <c r="F25" s="29" t="s">
        <v>48</v>
      </c>
      <c r="G25" s="12">
        <v>76.9</v>
      </c>
      <c r="H25" s="12">
        <f t="shared" si="0"/>
        <v>38.45</v>
      </c>
      <c r="I25" s="12">
        <v>64</v>
      </c>
      <c r="J25" s="12">
        <f t="shared" si="1"/>
        <v>32</v>
      </c>
      <c r="K25" s="12">
        <f t="shared" si="6"/>
        <v>70.45</v>
      </c>
      <c r="L25" s="14">
        <f t="shared" si="3"/>
        <v>42.27</v>
      </c>
      <c r="M25" s="14">
        <v>77.44</v>
      </c>
      <c r="N25" s="14">
        <f t="shared" si="4"/>
        <v>30.976</v>
      </c>
      <c r="O25" s="14">
        <f t="shared" si="5"/>
        <v>73.24600000000001</v>
      </c>
    </row>
    <row r="26" spans="1:15" ht="27" customHeight="1">
      <c r="A26" s="9">
        <v>24</v>
      </c>
      <c r="B26" s="10">
        <v>201702021119</v>
      </c>
      <c r="C26" s="29" t="s">
        <v>52</v>
      </c>
      <c r="D26" s="30" t="s">
        <v>46</v>
      </c>
      <c r="E26" s="30" t="s">
        <v>47</v>
      </c>
      <c r="F26" s="29" t="s">
        <v>48</v>
      </c>
      <c r="G26" s="12">
        <v>73.2</v>
      </c>
      <c r="H26" s="12">
        <f t="shared" si="0"/>
        <v>36.6</v>
      </c>
      <c r="I26" s="12">
        <v>65</v>
      </c>
      <c r="J26" s="12">
        <f t="shared" si="1"/>
        <v>32.5</v>
      </c>
      <c r="K26" s="12">
        <f t="shared" si="6"/>
        <v>69.1</v>
      </c>
      <c r="L26" s="14">
        <f t="shared" si="3"/>
        <v>41.459999999999994</v>
      </c>
      <c r="M26" s="14">
        <v>78.4</v>
      </c>
      <c r="N26" s="14">
        <f t="shared" si="4"/>
        <v>31.360000000000003</v>
      </c>
      <c r="O26" s="14">
        <f t="shared" si="5"/>
        <v>72.82</v>
      </c>
    </row>
    <row r="27" spans="1:15" ht="27" customHeight="1">
      <c r="A27" s="9">
        <v>25</v>
      </c>
      <c r="B27" s="10">
        <v>201702021111</v>
      </c>
      <c r="C27" s="29" t="s">
        <v>53</v>
      </c>
      <c r="D27" s="30" t="s">
        <v>46</v>
      </c>
      <c r="E27" s="30" t="s">
        <v>47</v>
      </c>
      <c r="F27" s="29" t="s">
        <v>48</v>
      </c>
      <c r="G27" s="12">
        <v>65.1</v>
      </c>
      <c r="H27" s="12">
        <f t="shared" si="0"/>
        <v>32.55</v>
      </c>
      <c r="I27" s="12">
        <v>73</v>
      </c>
      <c r="J27" s="12">
        <f t="shared" si="1"/>
        <v>36.5</v>
      </c>
      <c r="K27" s="12">
        <f t="shared" si="6"/>
        <v>69.05</v>
      </c>
      <c r="L27" s="14">
        <f t="shared" si="3"/>
        <v>41.43</v>
      </c>
      <c r="M27" s="14">
        <v>76.52</v>
      </c>
      <c r="N27" s="14">
        <f t="shared" si="4"/>
        <v>30.608</v>
      </c>
      <c r="O27" s="14">
        <f t="shared" si="5"/>
        <v>72.038</v>
      </c>
    </row>
    <row r="28" spans="1:15" ht="27" customHeight="1">
      <c r="A28" s="9">
        <v>26</v>
      </c>
      <c r="B28" s="10">
        <v>201702031402</v>
      </c>
      <c r="C28" s="29" t="s">
        <v>54</v>
      </c>
      <c r="D28" s="30" t="s">
        <v>55</v>
      </c>
      <c r="E28" s="30" t="s">
        <v>56</v>
      </c>
      <c r="F28" s="29" t="s">
        <v>57</v>
      </c>
      <c r="G28" s="12">
        <v>65.3</v>
      </c>
      <c r="H28" s="12">
        <f t="shared" si="0"/>
        <v>32.65</v>
      </c>
      <c r="I28" s="12">
        <v>71.5</v>
      </c>
      <c r="J28" s="12">
        <f t="shared" si="1"/>
        <v>35.75</v>
      </c>
      <c r="K28" s="12">
        <f t="shared" si="6"/>
        <v>68.4</v>
      </c>
      <c r="L28" s="14">
        <f t="shared" si="3"/>
        <v>41.04</v>
      </c>
      <c r="M28" s="14">
        <v>85.16</v>
      </c>
      <c r="N28" s="14">
        <f t="shared" si="4"/>
        <v>34.064</v>
      </c>
      <c r="O28" s="14">
        <f t="shared" si="5"/>
        <v>75.104</v>
      </c>
    </row>
    <row r="29" spans="1:15" ht="27" customHeight="1">
      <c r="A29" s="9">
        <v>27</v>
      </c>
      <c r="B29" s="10">
        <v>201702031327</v>
      </c>
      <c r="C29" s="29" t="s">
        <v>58</v>
      </c>
      <c r="D29" s="30" t="s">
        <v>55</v>
      </c>
      <c r="E29" s="30" t="s">
        <v>56</v>
      </c>
      <c r="F29" s="29" t="s">
        <v>57</v>
      </c>
      <c r="G29" s="12">
        <v>71.5</v>
      </c>
      <c r="H29" s="12">
        <f t="shared" si="0"/>
        <v>35.75</v>
      </c>
      <c r="I29" s="12">
        <v>66</v>
      </c>
      <c r="J29" s="12">
        <f t="shared" si="1"/>
        <v>33</v>
      </c>
      <c r="K29" s="12">
        <f t="shared" si="6"/>
        <v>68.75</v>
      </c>
      <c r="L29" s="14">
        <f t="shared" si="3"/>
        <v>41.25</v>
      </c>
      <c r="M29" s="14">
        <v>83</v>
      </c>
      <c r="N29" s="14">
        <f t="shared" si="4"/>
        <v>33.2</v>
      </c>
      <c r="O29" s="14">
        <f t="shared" si="5"/>
        <v>74.45</v>
      </c>
    </row>
    <row r="30" spans="1:15" ht="27" customHeight="1">
      <c r="A30" s="9">
        <v>28</v>
      </c>
      <c r="B30" s="10">
        <v>201702031526</v>
      </c>
      <c r="C30" s="29" t="s">
        <v>59</v>
      </c>
      <c r="D30" s="30" t="s">
        <v>55</v>
      </c>
      <c r="E30" s="30" t="s">
        <v>56</v>
      </c>
      <c r="F30" s="29" t="s">
        <v>57</v>
      </c>
      <c r="G30" s="12">
        <v>65.1</v>
      </c>
      <c r="H30" s="12">
        <f t="shared" si="0"/>
        <v>32.55</v>
      </c>
      <c r="I30" s="12">
        <v>72</v>
      </c>
      <c r="J30" s="12">
        <f t="shared" si="1"/>
        <v>36</v>
      </c>
      <c r="K30" s="12">
        <f t="shared" si="6"/>
        <v>68.55</v>
      </c>
      <c r="L30" s="14">
        <f t="shared" si="3"/>
        <v>41.129999999999995</v>
      </c>
      <c r="M30" s="14">
        <v>82.5</v>
      </c>
      <c r="N30" s="14">
        <f t="shared" si="4"/>
        <v>33</v>
      </c>
      <c r="O30" s="14">
        <f t="shared" si="5"/>
        <v>74.13</v>
      </c>
    </row>
    <row r="31" spans="1:15" ht="27" customHeight="1">
      <c r="A31" s="9">
        <v>29</v>
      </c>
      <c r="B31" s="10">
        <v>201702031328</v>
      </c>
      <c r="C31" s="29" t="s">
        <v>60</v>
      </c>
      <c r="D31" s="30" t="s">
        <v>55</v>
      </c>
      <c r="E31" s="30" t="s">
        <v>56</v>
      </c>
      <c r="F31" s="29" t="s">
        <v>57</v>
      </c>
      <c r="G31" s="12">
        <v>70.8</v>
      </c>
      <c r="H31" s="12">
        <f t="shared" si="0"/>
        <v>35.4</v>
      </c>
      <c r="I31" s="12">
        <v>67</v>
      </c>
      <c r="J31" s="12">
        <f t="shared" si="1"/>
        <v>33.5</v>
      </c>
      <c r="K31" s="12">
        <f t="shared" si="6"/>
        <v>68.9</v>
      </c>
      <c r="L31" s="14">
        <f t="shared" si="3"/>
        <v>41.34</v>
      </c>
      <c r="M31" s="14">
        <v>79.98</v>
      </c>
      <c r="N31" s="14">
        <f t="shared" si="4"/>
        <v>31.992000000000004</v>
      </c>
      <c r="O31" s="14">
        <f t="shared" si="5"/>
        <v>73.33200000000001</v>
      </c>
    </row>
    <row r="32" spans="1:15" ht="27" customHeight="1">
      <c r="A32" s="9">
        <v>30</v>
      </c>
      <c r="B32" s="10">
        <v>201702042324</v>
      </c>
      <c r="C32" s="29" t="s">
        <v>61</v>
      </c>
      <c r="D32" s="30" t="s">
        <v>62</v>
      </c>
      <c r="E32" s="30" t="s">
        <v>63</v>
      </c>
      <c r="F32" s="29" t="s">
        <v>64</v>
      </c>
      <c r="G32" s="12">
        <v>77.2</v>
      </c>
      <c r="H32" s="12">
        <f t="shared" si="0"/>
        <v>38.6</v>
      </c>
      <c r="I32" s="12">
        <v>68.5</v>
      </c>
      <c r="J32" s="12">
        <f t="shared" si="1"/>
        <v>34.25</v>
      </c>
      <c r="K32" s="12">
        <f t="shared" si="6"/>
        <v>72.85</v>
      </c>
      <c r="L32" s="14">
        <f t="shared" si="3"/>
        <v>43.709999999999994</v>
      </c>
      <c r="M32" s="14">
        <v>80.94</v>
      </c>
      <c r="N32" s="14">
        <f t="shared" si="4"/>
        <v>32.376</v>
      </c>
      <c r="O32" s="14">
        <f t="shared" si="5"/>
        <v>76.08599999999998</v>
      </c>
    </row>
    <row r="33" spans="1:15" ht="27" customHeight="1">
      <c r="A33" s="9">
        <v>31</v>
      </c>
      <c r="B33" s="10">
        <v>201702043129</v>
      </c>
      <c r="C33" s="29" t="s">
        <v>65</v>
      </c>
      <c r="D33" s="30" t="s">
        <v>62</v>
      </c>
      <c r="E33" s="30" t="s">
        <v>63</v>
      </c>
      <c r="F33" s="29" t="s">
        <v>64</v>
      </c>
      <c r="G33" s="12">
        <v>75.6</v>
      </c>
      <c r="H33" s="12">
        <f t="shared" si="0"/>
        <v>37.8</v>
      </c>
      <c r="I33" s="12">
        <v>70</v>
      </c>
      <c r="J33" s="12">
        <f t="shared" si="1"/>
        <v>35</v>
      </c>
      <c r="K33" s="12">
        <f t="shared" si="6"/>
        <v>72.8</v>
      </c>
      <c r="L33" s="14">
        <f t="shared" si="3"/>
        <v>43.68</v>
      </c>
      <c r="M33" s="14">
        <v>79.94</v>
      </c>
      <c r="N33" s="14">
        <f t="shared" si="4"/>
        <v>31.976</v>
      </c>
      <c r="O33" s="14">
        <f t="shared" si="5"/>
        <v>75.656</v>
      </c>
    </row>
    <row r="34" spans="1:15" ht="27" customHeight="1">
      <c r="A34" s="9">
        <v>32</v>
      </c>
      <c r="B34" s="10">
        <v>201702041917</v>
      </c>
      <c r="C34" s="29" t="s">
        <v>66</v>
      </c>
      <c r="D34" s="30" t="s">
        <v>62</v>
      </c>
      <c r="E34" s="30" t="s">
        <v>63</v>
      </c>
      <c r="F34" s="29" t="s">
        <v>64</v>
      </c>
      <c r="G34" s="12">
        <v>70.7</v>
      </c>
      <c r="H34" s="12">
        <f t="shared" si="0"/>
        <v>35.35</v>
      </c>
      <c r="I34" s="12">
        <v>73</v>
      </c>
      <c r="J34" s="12">
        <f t="shared" si="1"/>
        <v>36.5</v>
      </c>
      <c r="K34" s="12">
        <f t="shared" si="6"/>
        <v>71.85</v>
      </c>
      <c r="L34" s="14">
        <f t="shared" si="3"/>
        <v>43.10999999999999</v>
      </c>
      <c r="M34" s="14">
        <v>80.16</v>
      </c>
      <c r="N34" s="14">
        <f t="shared" si="4"/>
        <v>32.064</v>
      </c>
      <c r="O34" s="14">
        <f t="shared" si="5"/>
        <v>75.17399999999999</v>
      </c>
    </row>
    <row r="35" spans="1:15" ht="27" customHeight="1">
      <c r="A35" s="9">
        <v>33</v>
      </c>
      <c r="B35" s="10">
        <v>201702043211</v>
      </c>
      <c r="C35" s="29" t="s">
        <v>67</v>
      </c>
      <c r="D35" s="30" t="s">
        <v>62</v>
      </c>
      <c r="E35" s="30" t="s">
        <v>63</v>
      </c>
      <c r="F35" s="29" t="s">
        <v>64</v>
      </c>
      <c r="G35" s="12">
        <v>75.2</v>
      </c>
      <c r="H35" s="12">
        <f t="shared" si="0"/>
        <v>37.6</v>
      </c>
      <c r="I35" s="12">
        <v>68</v>
      </c>
      <c r="J35" s="12">
        <f t="shared" si="1"/>
        <v>34</v>
      </c>
      <c r="K35" s="12">
        <f t="shared" si="6"/>
        <v>71.6</v>
      </c>
      <c r="L35" s="14">
        <f t="shared" si="3"/>
        <v>42.959999999999994</v>
      </c>
      <c r="M35" s="14">
        <v>79.92</v>
      </c>
      <c r="N35" s="14">
        <f t="shared" si="4"/>
        <v>31.968000000000004</v>
      </c>
      <c r="O35" s="14">
        <f t="shared" si="5"/>
        <v>74.928</v>
      </c>
    </row>
    <row r="36" spans="1:15" ht="27" customHeight="1">
      <c r="A36" s="9">
        <v>34</v>
      </c>
      <c r="B36" s="10">
        <v>201702042728</v>
      </c>
      <c r="C36" s="29" t="s">
        <v>68</v>
      </c>
      <c r="D36" s="30" t="s">
        <v>62</v>
      </c>
      <c r="E36" s="30" t="s">
        <v>63</v>
      </c>
      <c r="F36" s="29" t="s">
        <v>64</v>
      </c>
      <c r="G36" s="12">
        <v>69.7</v>
      </c>
      <c r="H36" s="12">
        <f t="shared" si="0"/>
        <v>34.85</v>
      </c>
      <c r="I36" s="12">
        <v>74</v>
      </c>
      <c r="J36" s="12">
        <f t="shared" si="1"/>
        <v>37</v>
      </c>
      <c r="K36" s="12">
        <f t="shared" si="6"/>
        <v>71.85</v>
      </c>
      <c r="L36" s="14">
        <f t="shared" si="3"/>
        <v>43.10999999999999</v>
      </c>
      <c r="M36" s="14">
        <v>79.22</v>
      </c>
      <c r="N36" s="14">
        <f t="shared" si="4"/>
        <v>31.688000000000002</v>
      </c>
      <c r="O36" s="14">
        <f t="shared" si="5"/>
        <v>74.798</v>
      </c>
    </row>
    <row r="37" spans="1:15" ht="27" customHeight="1">
      <c r="A37" s="9">
        <v>35</v>
      </c>
      <c r="B37" s="10">
        <v>201702041818</v>
      </c>
      <c r="C37" s="29" t="s">
        <v>69</v>
      </c>
      <c r="D37" s="30" t="s">
        <v>62</v>
      </c>
      <c r="E37" s="30" t="s">
        <v>63</v>
      </c>
      <c r="F37" s="29" t="s">
        <v>64</v>
      </c>
      <c r="G37" s="12">
        <v>75.3</v>
      </c>
      <c r="H37" s="12">
        <f t="shared" si="0"/>
        <v>37.65</v>
      </c>
      <c r="I37" s="12">
        <v>70</v>
      </c>
      <c r="J37" s="12">
        <f t="shared" si="1"/>
        <v>35</v>
      </c>
      <c r="K37" s="12">
        <f t="shared" si="6"/>
        <v>72.65</v>
      </c>
      <c r="L37" s="14">
        <f t="shared" si="3"/>
        <v>43.59</v>
      </c>
      <c r="M37" s="14">
        <v>78</v>
      </c>
      <c r="N37" s="14">
        <f t="shared" si="4"/>
        <v>31.200000000000003</v>
      </c>
      <c r="O37" s="14">
        <f t="shared" si="5"/>
        <v>74.79</v>
      </c>
    </row>
    <row r="38" spans="1:15" ht="27" customHeight="1">
      <c r="A38" s="9">
        <v>36</v>
      </c>
      <c r="B38" s="10">
        <v>201703013228</v>
      </c>
      <c r="C38" s="29" t="s">
        <v>70</v>
      </c>
      <c r="D38" s="30" t="s">
        <v>71</v>
      </c>
      <c r="E38" s="30" t="s">
        <v>72</v>
      </c>
      <c r="F38" s="29" t="s">
        <v>73</v>
      </c>
      <c r="G38" s="12">
        <v>70.1</v>
      </c>
      <c r="H38" s="12">
        <f t="shared" si="0"/>
        <v>35.05</v>
      </c>
      <c r="I38" s="12">
        <v>71</v>
      </c>
      <c r="J38" s="12">
        <f t="shared" si="1"/>
        <v>35.5</v>
      </c>
      <c r="K38" s="12">
        <f t="shared" si="6"/>
        <v>70.55</v>
      </c>
      <c r="L38" s="14">
        <f t="shared" si="3"/>
        <v>42.33</v>
      </c>
      <c r="M38" s="14">
        <v>83.9</v>
      </c>
      <c r="N38" s="14">
        <f t="shared" si="4"/>
        <v>33.56</v>
      </c>
      <c r="O38" s="14">
        <f t="shared" si="5"/>
        <v>75.89</v>
      </c>
    </row>
    <row r="39" spans="1:15" ht="27" customHeight="1">
      <c r="A39" s="9">
        <v>37</v>
      </c>
      <c r="B39" s="10">
        <v>201703013224</v>
      </c>
      <c r="C39" s="29" t="s">
        <v>74</v>
      </c>
      <c r="D39" s="30" t="s">
        <v>71</v>
      </c>
      <c r="E39" s="30" t="s">
        <v>72</v>
      </c>
      <c r="F39" s="29" t="s">
        <v>73</v>
      </c>
      <c r="G39" s="12">
        <v>63.3</v>
      </c>
      <c r="H39" s="12">
        <f t="shared" si="0"/>
        <v>31.65</v>
      </c>
      <c r="I39" s="12">
        <v>73.5</v>
      </c>
      <c r="J39" s="12">
        <f t="shared" si="1"/>
        <v>36.75</v>
      </c>
      <c r="K39" s="12">
        <f t="shared" si="6"/>
        <v>68.4</v>
      </c>
      <c r="L39" s="14">
        <f t="shared" si="3"/>
        <v>41.04</v>
      </c>
      <c r="M39" s="14">
        <v>77.96</v>
      </c>
      <c r="N39" s="14">
        <f t="shared" si="4"/>
        <v>31.183999999999997</v>
      </c>
      <c r="O39" s="14">
        <f t="shared" si="5"/>
        <v>72.22399999999999</v>
      </c>
    </row>
    <row r="40" spans="1:15" ht="27" customHeight="1">
      <c r="A40" s="9">
        <v>38</v>
      </c>
      <c r="B40" s="10">
        <v>201703023303</v>
      </c>
      <c r="C40" s="29" t="s">
        <v>75</v>
      </c>
      <c r="D40" s="30" t="s">
        <v>76</v>
      </c>
      <c r="E40" s="30" t="s">
        <v>77</v>
      </c>
      <c r="F40" s="29" t="s">
        <v>78</v>
      </c>
      <c r="G40" s="12">
        <v>66.1</v>
      </c>
      <c r="H40" s="12">
        <f t="shared" si="0"/>
        <v>33.05</v>
      </c>
      <c r="I40" s="12">
        <v>68.5</v>
      </c>
      <c r="J40" s="12">
        <f t="shared" si="1"/>
        <v>34.25</v>
      </c>
      <c r="K40" s="12">
        <f t="shared" si="6"/>
        <v>67.3</v>
      </c>
      <c r="L40" s="14">
        <f t="shared" si="3"/>
        <v>40.379999999999995</v>
      </c>
      <c r="M40" s="14">
        <v>75.78</v>
      </c>
      <c r="N40" s="14">
        <f t="shared" si="4"/>
        <v>30.312</v>
      </c>
      <c r="O40" s="14">
        <f t="shared" si="5"/>
        <v>70.692</v>
      </c>
    </row>
    <row r="41" spans="1:15" ht="27" customHeight="1">
      <c r="A41" s="9">
        <v>39</v>
      </c>
      <c r="B41" s="10">
        <v>201703023230</v>
      </c>
      <c r="C41" s="29" t="s">
        <v>79</v>
      </c>
      <c r="D41" s="30" t="s">
        <v>76</v>
      </c>
      <c r="E41" s="30" t="s">
        <v>77</v>
      </c>
      <c r="F41" s="29" t="s">
        <v>78</v>
      </c>
      <c r="G41" s="12">
        <v>67</v>
      </c>
      <c r="H41" s="12">
        <f t="shared" si="0"/>
        <v>33.5</v>
      </c>
      <c r="I41" s="12">
        <v>62.5</v>
      </c>
      <c r="J41" s="12">
        <f t="shared" si="1"/>
        <v>31.25</v>
      </c>
      <c r="K41" s="12">
        <f t="shared" si="6"/>
        <v>64.75</v>
      </c>
      <c r="L41" s="14">
        <f t="shared" si="3"/>
        <v>38.85</v>
      </c>
      <c r="M41" s="14">
        <v>78.22</v>
      </c>
      <c r="N41" s="14">
        <f t="shared" si="4"/>
        <v>31.288</v>
      </c>
      <c r="O41" s="14">
        <f t="shared" si="5"/>
        <v>70.138</v>
      </c>
    </row>
    <row r="42" spans="1:15" ht="27" customHeight="1">
      <c r="A42" s="9">
        <v>40</v>
      </c>
      <c r="B42" s="10">
        <v>201704013507</v>
      </c>
      <c r="C42" s="29" t="s">
        <v>80</v>
      </c>
      <c r="D42" s="30" t="s">
        <v>81</v>
      </c>
      <c r="E42" s="30" t="s">
        <v>82</v>
      </c>
      <c r="F42" s="29" t="s">
        <v>83</v>
      </c>
      <c r="G42" s="12">
        <v>65.6</v>
      </c>
      <c r="H42" s="12">
        <f t="shared" si="0"/>
        <v>32.8</v>
      </c>
      <c r="I42" s="12">
        <v>51.25</v>
      </c>
      <c r="J42" s="12">
        <f t="shared" si="1"/>
        <v>25.625</v>
      </c>
      <c r="K42" s="12">
        <f t="shared" si="6"/>
        <v>58.425</v>
      </c>
      <c r="L42" s="14">
        <f t="shared" si="3"/>
        <v>35.055</v>
      </c>
      <c r="M42" s="14">
        <v>83.92</v>
      </c>
      <c r="N42" s="14">
        <f t="shared" si="4"/>
        <v>33.568000000000005</v>
      </c>
      <c r="O42" s="14">
        <f t="shared" si="5"/>
        <v>68.623</v>
      </c>
    </row>
    <row r="43" spans="1:15" ht="27" customHeight="1">
      <c r="A43" s="9">
        <v>41</v>
      </c>
      <c r="B43" s="10">
        <v>201704013514</v>
      </c>
      <c r="C43" s="29" t="s">
        <v>84</v>
      </c>
      <c r="D43" s="30" t="s">
        <v>81</v>
      </c>
      <c r="E43" s="30" t="s">
        <v>82</v>
      </c>
      <c r="F43" s="29" t="s">
        <v>83</v>
      </c>
      <c r="G43" s="12">
        <v>55.1</v>
      </c>
      <c r="H43" s="12">
        <f t="shared" si="0"/>
        <v>27.55</v>
      </c>
      <c r="I43" s="12">
        <v>57</v>
      </c>
      <c r="J43" s="12">
        <f t="shared" si="1"/>
        <v>28.5</v>
      </c>
      <c r="K43" s="12">
        <f t="shared" si="6"/>
        <v>56.05</v>
      </c>
      <c r="L43" s="14">
        <f t="shared" si="3"/>
        <v>33.629999999999995</v>
      </c>
      <c r="M43" s="14">
        <v>75.12</v>
      </c>
      <c r="N43" s="14">
        <f t="shared" si="4"/>
        <v>30.048000000000002</v>
      </c>
      <c r="O43" s="14">
        <f t="shared" si="5"/>
        <v>63.678</v>
      </c>
    </row>
    <row r="44" spans="1:15" ht="27" customHeight="1">
      <c r="A44" s="9">
        <v>42</v>
      </c>
      <c r="B44" s="10">
        <v>201704023526</v>
      </c>
      <c r="C44" s="29" t="s">
        <v>85</v>
      </c>
      <c r="D44" s="30" t="s">
        <v>86</v>
      </c>
      <c r="E44" s="30" t="s">
        <v>87</v>
      </c>
      <c r="F44" s="29" t="s">
        <v>88</v>
      </c>
      <c r="G44" s="12">
        <v>68.3</v>
      </c>
      <c r="H44" s="12">
        <f t="shared" si="0"/>
        <v>34.15</v>
      </c>
      <c r="I44" s="12">
        <v>63.5</v>
      </c>
      <c r="J44" s="12">
        <f t="shared" si="1"/>
        <v>31.75</v>
      </c>
      <c r="K44" s="12">
        <f t="shared" si="6"/>
        <v>65.9</v>
      </c>
      <c r="L44" s="14">
        <f t="shared" si="3"/>
        <v>39.54</v>
      </c>
      <c r="M44" s="14">
        <v>72.52</v>
      </c>
      <c r="N44" s="14">
        <f t="shared" si="4"/>
        <v>29.008</v>
      </c>
      <c r="O44" s="14">
        <f t="shared" si="5"/>
        <v>68.548</v>
      </c>
    </row>
    <row r="45" spans="1:15" ht="27" customHeight="1">
      <c r="A45" s="9">
        <v>43</v>
      </c>
      <c r="B45" s="10">
        <v>201704023524</v>
      </c>
      <c r="C45" s="29" t="s">
        <v>89</v>
      </c>
      <c r="D45" s="30" t="s">
        <v>86</v>
      </c>
      <c r="E45" s="30" t="s">
        <v>87</v>
      </c>
      <c r="F45" s="29" t="s">
        <v>88</v>
      </c>
      <c r="G45" s="12">
        <v>53.3</v>
      </c>
      <c r="H45" s="12">
        <f t="shared" si="0"/>
        <v>26.65</v>
      </c>
      <c r="I45" s="12">
        <v>67</v>
      </c>
      <c r="J45" s="12">
        <f t="shared" si="1"/>
        <v>33.5</v>
      </c>
      <c r="K45" s="12">
        <f t="shared" si="6"/>
        <v>60.15</v>
      </c>
      <c r="L45" s="14">
        <f t="shared" si="3"/>
        <v>36.089999999999996</v>
      </c>
      <c r="M45" s="14">
        <v>73.2</v>
      </c>
      <c r="N45" s="14">
        <f t="shared" si="4"/>
        <v>29.28</v>
      </c>
      <c r="O45" s="14">
        <f t="shared" si="5"/>
        <v>65.37</v>
      </c>
    </row>
    <row r="46" spans="1:15" ht="27" customHeight="1">
      <c r="A46" s="9">
        <v>44</v>
      </c>
      <c r="B46" s="10">
        <v>201704033527</v>
      </c>
      <c r="C46" s="29" t="s">
        <v>90</v>
      </c>
      <c r="D46" s="30" t="s">
        <v>91</v>
      </c>
      <c r="E46" s="30" t="s">
        <v>92</v>
      </c>
      <c r="F46" s="29" t="s">
        <v>93</v>
      </c>
      <c r="G46" s="12">
        <v>59.4</v>
      </c>
      <c r="H46" s="12">
        <f t="shared" si="0"/>
        <v>29.7</v>
      </c>
      <c r="I46" s="12">
        <v>75</v>
      </c>
      <c r="J46" s="12">
        <f t="shared" si="1"/>
        <v>37.5</v>
      </c>
      <c r="K46" s="12">
        <f t="shared" si="6"/>
        <v>67.2</v>
      </c>
      <c r="L46" s="14">
        <f t="shared" si="3"/>
        <v>40.32</v>
      </c>
      <c r="M46" s="14">
        <v>78.06</v>
      </c>
      <c r="N46" s="14">
        <f t="shared" si="4"/>
        <v>31.224000000000004</v>
      </c>
      <c r="O46" s="14">
        <f t="shared" si="5"/>
        <v>71.54400000000001</v>
      </c>
    </row>
    <row r="47" spans="1:15" ht="27" customHeight="1">
      <c r="A47" s="9">
        <v>45</v>
      </c>
      <c r="B47" s="10">
        <v>201704033528</v>
      </c>
      <c r="C47" s="29" t="s">
        <v>94</v>
      </c>
      <c r="D47" s="30" t="s">
        <v>91</v>
      </c>
      <c r="E47" s="30" t="s">
        <v>92</v>
      </c>
      <c r="F47" s="29" t="s">
        <v>93</v>
      </c>
      <c r="G47" s="12">
        <v>67.9</v>
      </c>
      <c r="H47" s="12">
        <f t="shared" si="0"/>
        <v>33.95</v>
      </c>
      <c r="I47" s="12">
        <v>61.75</v>
      </c>
      <c r="J47" s="12">
        <f t="shared" si="1"/>
        <v>30.875</v>
      </c>
      <c r="K47" s="12">
        <f t="shared" si="6"/>
        <v>64.825</v>
      </c>
      <c r="L47" s="14">
        <f t="shared" si="3"/>
        <v>38.895</v>
      </c>
      <c r="M47" s="14">
        <v>80.5</v>
      </c>
      <c r="N47" s="14">
        <f t="shared" si="4"/>
        <v>32.2</v>
      </c>
      <c r="O47" s="14">
        <f t="shared" si="5"/>
        <v>71.095</v>
      </c>
    </row>
    <row r="48" spans="1:15" ht="27" customHeight="1">
      <c r="A48" s="9">
        <v>46</v>
      </c>
      <c r="B48" s="10">
        <v>201704043801</v>
      </c>
      <c r="C48" s="29" t="s">
        <v>95</v>
      </c>
      <c r="D48" s="30" t="s">
        <v>96</v>
      </c>
      <c r="E48" s="30" t="s">
        <v>97</v>
      </c>
      <c r="F48" s="29" t="s">
        <v>98</v>
      </c>
      <c r="G48" s="12">
        <v>57.3</v>
      </c>
      <c r="H48" s="12">
        <f t="shared" si="0"/>
        <v>28.65</v>
      </c>
      <c r="I48" s="12">
        <v>60</v>
      </c>
      <c r="J48" s="12">
        <f t="shared" si="1"/>
        <v>30</v>
      </c>
      <c r="K48" s="12">
        <f t="shared" si="6"/>
        <v>58.65</v>
      </c>
      <c r="L48" s="14">
        <f t="shared" si="3"/>
        <v>35.19</v>
      </c>
      <c r="M48" s="14">
        <v>79.36</v>
      </c>
      <c r="N48" s="14">
        <f t="shared" si="4"/>
        <v>31.744</v>
      </c>
      <c r="O48" s="14">
        <f t="shared" si="5"/>
        <v>66.934</v>
      </c>
    </row>
    <row r="49" spans="1:15" ht="27" customHeight="1">
      <c r="A49" s="9">
        <v>47</v>
      </c>
      <c r="B49" s="10">
        <v>201704043804</v>
      </c>
      <c r="C49" s="29" t="s">
        <v>99</v>
      </c>
      <c r="D49" s="30" t="s">
        <v>96</v>
      </c>
      <c r="E49" s="30" t="s">
        <v>97</v>
      </c>
      <c r="F49" s="29" t="s">
        <v>98</v>
      </c>
      <c r="G49" s="12">
        <v>60.2</v>
      </c>
      <c r="H49" s="12">
        <f t="shared" si="0"/>
        <v>30.1</v>
      </c>
      <c r="I49" s="12">
        <v>53</v>
      </c>
      <c r="J49" s="12">
        <f t="shared" si="1"/>
        <v>26.5</v>
      </c>
      <c r="K49" s="12">
        <f t="shared" si="6"/>
        <v>56.6</v>
      </c>
      <c r="L49" s="14">
        <f t="shared" si="3"/>
        <v>33.96</v>
      </c>
      <c r="M49" s="14">
        <v>73.1</v>
      </c>
      <c r="N49" s="14">
        <f t="shared" si="4"/>
        <v>29.24</v>
      </c>
      <c r="O49" s="14">
        <f t="shared" si="5"/>
        <v>63.2</v>
      </c>
    </row>
    <row r="50" spans="1:15" ht="27" customHeight="1">
      <c r="A50" s="9">
        <v>48</v>
      </c>
      <c r="B50" s="10">
        <v>201705013709</v>
      </c>
      <c r="C50" s="29" t="s">
        <v>100</v>
      </c>
      <c r="D50" s="30" t="s">
        <v>101</v>
      </c>
      <c r="E50" s="30" t="s">
        <v>102</v>
      </c>
      <c r="F50" s="29" t="s">
        <v>103</v>
      </c>
      <c r="G50" s="12">
        <v>62.1</v>
      </c>
      <c r="H50" s="12">
        <f t="shared" si="0"/>
        <v>31.05</v>
      </c>
      <c r="I50" s="12">
        <v>70</v>
      </c>
      <c r="J50" s="12">
        <f t="shared" si="1"/>
        <v>35</v>
      </c>
      <c r="K50" s="12">
        <f t="shared" si="6"/>
        <v>66.05</v>
      </c>
      <c r="L50" s="14">
        <f t="shared" si="3"/>
        <v>39.629999999999995</v>
      </c>
      <c r="M50" s="14">
        <v>82.14</v>
      </c>
      <c r="N50" s="14">
        <f t="shared" si="4"/>
        <v>32.856</v>
      </c>
      <c r="O50" s="14">
        <f t="shared" si="5"/>
        <v>72.48599999999999</v>
      </c>
    </row>
    <row r="51" spans="1:15" ht="27" customHeight="1">
      <c r="A51" s="9">
        <v>49</v>
      </c>
      <c r="B51" s="10">
        <v>201705013716</v>
      </c>
      <c r="C51" s="29" t="s">
        <v>104</v>
      </c>
      <c r="D51" s="30" t="s">
        <v>101</v>
      </c>
      <c r="E51" s="30" t="s">
        <v>102</v>
      </c>
      <c r="F51" s="29" t="s">
        <v>103</v>
      </c>
      <c r="G51" s="12">
        <v>57.5</v>
      </c>
      <c r="H51" s="12">
        <f t="shared" si="0"/>
        <v>28.75</v>
      </c>
      <c r="I51" s="12">
        <v>58.5</v>
      </c>
      <c r="J51" s="12">
        <f t="shared" si="1"/>
        <v>29.25</v>
      </c>
      <c r="K51" s="12">
        <f t="shared" si="6"/>
        <v>58</v>
      </c>
      <c r="L51" s="14">
        <f t="shared" si="3"/>
        <v>34.8</v>
      </c>
      <c r="M51" s="14">
        <v>82.06</v>
      </c>
      <c r="N51" s="14">
        <f t="shared" si="4"/>
        <v>32.824000000000005</v>
      </c>
      <c r="O51" s="14">
        <f t="shared" si="5"/>
        <v>67.624</v>
      </c>
    </row>
    <row r="52" spans="1:15" ht="27" customHeight="1">
      <c r="A52" s="9">
        <v>50</v>
      </c>
      <c r="B52" s="10">
        <v>201705013712</v>
      </c>
      <c r="C52" s="29" t="s">
        <v>105</v>
      </c>
      <c r="D52" s="30" t="s">
        <v>101</v>
      </c>
      <c r="E52" s="30" t="s">
        <v>102</v>
      </c>
      <c r="F52" s="29" t="s">
        <v>103</v>
      </c>
      <c r="G52" s="12">
        <v>64.8</v>
      </c>
      <c r="H52" s="12">
        <f t="shared" si="0"/>
        <v>32.4</v>
      </c>
      <c r="I52" s="12">
        <v>49</v>
      </c>
      <c r="J52" s="12">
        <f t="shared" si="1"/>
        <v>24.5</v>
      </c>
      <c r="K52" s="12">
        <f t="shared" si="6"/>
        <v>56.9</v>
      </c>
      <c r="L52" s="14">
        <f t="shared" si="3"/>
        <v>34.14</v>
      </c>
      <c r="M52" s="14">
        <v>73.76</v>
      </c>
      <c r="N52" s="14">
        <f t="shared" si="4"/>
        <v>29.504000000000005</v>
      </c>
      <c r="O52" s="14">
        <f t="shared" si="5"/>
        <v>63.644000000000005</v>
      </c>
    </row>
    <row r="53" spans="1:15" ht="27" customHeight="1">
      <c r="A53" s="9">
        <v>51</v>
      </c>
      <c r="B53" s="21">
        <v>201705013706</v>
      </c>
      <c r="C53" s="31" t="s">
        <v>106</v>
      </c>
      <c r="D53" s="32" t="s">
        <v>101</v>
      </c>
      <c r="E53" s="32" t="s">
        <v>102</v>
      </c>
      <c r="F53" s="31" t="s">
        <v>103</v>
      </c>
      <c r="G53" s="24">
        <v>54.5</v>
      </c>
      <c r="H53" s="24">
        <f t="shared" si="0"/>
        <v>27.25</v>
      </c>
      <c r="I53" s="24">
        <v>58.5</v>
      </c>
      <c r="J53" s="24">
        <f t="shared" si="1"/>
        <v>29.25</v>
      </c>
      <c r="K53" s="24">
        <f t="shared" si="6"/>
        <v>56.5</v>
      </c>
      <c r="L53" s="14">
        <f t="shared" si="3"/>
        <v>33.9</v>
      </c>
      <c r="M53" s="14">
        <v>80.8</v>
      </c>
      <c r="N53" s="14">
        <f t="shared" si="4"/>
        <v>32.32</v>
      </c>
      <c r="O53" s="14">
        <f t="shared" si="5"/>
        <v>66.22</v>
      </c>
    </row>
    <row r="54" spans="1:15" ht="27" customHeight="1">
      <c r="A54" s="9">
        <v>52</v>
      </c>
      <c r="B54" s="10">
        <v>201705023807</v>
      </c>
      <c r="C54" s="29" t="s">
        <v>107</v>
      </c>
      <c r="D54" s="30" t="s">
        <v>108</v>
      </c>
      <c r="E54" s="30" t="s">
        <v>102</v>
      </c>
      <c r="F54" s="29" t="s">
        <v>109</v>
      </c>
      <c r="G54" s="12">
        <v>64.2</v>
      </c>
      <c r="H54" s="12">
        <f t="shared" si="0"/>
        <v>32.1</v>
      </c>
      <c r="I54" s="12">
        <v>74.5</v>
      </c>
      <c r="J54" s="12">
        <f t="shared" si="1"/>
        <v>37.25</v>
      </c>
      <c r="K54" s="12">
        <f t="shared" si="6"/>
        <v>69.35</v>
      </c>
      <c r="L54" s="14">
        <f t="shared" si="3"/>
        <v>41.60999999999999</v>
      </c>
      <c r="M54" s="14">
        <v>78.44</v>
      </c>
      <c r="N54" s="14">
        <f t="shared" si="4"/>
        <v>31.376</v>
      </c>
      <c r="O54" s="14">
        <f t="shared" si="5"/>
        <v>72.98599999999999</v>
      </c>
    </row>
    <row r="55" spans="1:15" ht="27" customHeight="1">
      <c r="A55" s="9">
        <v>53</v>
      </c>
      <c r="B55" s="10">
        <v>201705023805</v>
      </c>
      <c r="C55" s="29" t="s">
        <v>110</v>
      </c>
      <c r="D55" s="30" t="s">
        <v>108</v>
      </c>
      <c r="E55" s="30" t="s">
        <v>102</v>
      </c>
      <c r="F55" s="29" t="s">
        <v>109</v>
      </c>
      <c r="G55" s="12">
        <v>61.5</v>
      </c>
      <c r="H55" s="12">
        <f t="shared" si="0"/>
        <v>30.75</v>
      </c>
      <c r="I55" s="12">
        <v>73</v>
      </c>
      <c r="J55" s="12">
        <f t="shared" si="1"/>
        <v>36.5</v>
      </c>
      <c r="K55" s="12">
        <f t="shared" si="6"/>
        <v>67.25</v>
      </c>
      <c r="L55" s="14">
        <f t="shared" si="3"/>
        <v>40.35</v>
      </c>
      <c r="M55" s="14">
        <v>78.3</v>
      </c>
      <c r="N55" s="14">
        <f t="shared" si="4"/>
        <v>31.32</v>
      </c>
      <c r="O55" s="14">
        <f t="shared" si="5"/>
        <v>71.67</v>
      </c>
    </row>
    <row r="56" spans="1:15" ht="27" customHeight="1">
      <c r="A56" s="9">
        <v>54</v>
      </c>
      <c r="B56" s="10">
        <v>201705033317</v>
      </c>
      <c r="C56" s="29" t="s">
        <v>111</v>
      </c>
      <c r="D56" s="30" t="s">
        <v>112</v>
      </c>
      <c r="E56" s="30" t="s">
        <v>113</v>
      </c>
      <c r="F56" s="29" t="s">
        <v>114</v>
      </c>
      <c r="G56" s="12">
        <v>65.8</v>
      </c>
      <c r="H56" s="12">
        <f t="shared" si="0"/>
        <v>32.9</v>
      </c>
      <c r="I56" s="12">
        <v>66.5</v>
      </c>
      <c r="J56" s="12">
        <f t="shared" si="1"/>
        <v>33.25</v>
      </c>
      <c r="K56" s="12">
        <f t="shared" si="6"/>
        <v>66.15</v>
      </c>
      <c r="L56" s="14">
        <f t="shared" si="3"/>
        <v>39.690000000000005</v>
      </c>
      <c r="M56" s="14">
        <v>83.9</v>
      </c>
      <c r="N56" s="14">
        <f t="shared" si="4"/>
        <v>33.56</v>
      </c>
      <c r="O56" s="14">
        <f t="shared" si="5"/>
        <v>73.25</v>
      </c>
    </row>
    <row r="57" spans="1:15" ht="27" customHeight="1">
      <c r="A57" s="9">
        <v>55</v>
      </c>
      <c r="B57" s="10">
        <v>201705033315</v>
      </c>
      <c r="C57" s="29" t="s">
        <v>115</v>
      </c>
      <c r="D57" s="30" t="s">
        <v>112</v>
      </c>
      <c r="E57" s="30" t="s">
        <v>113</v>
      </c>
      <c r="F57" s="29" t="s">
        <v>114</v>
      </c>
      <c r="G57" s="12">
        <v>68.1</v>
      </c>
      <c r="H57" s="12">
        <f t="shared" si="0"/>
        <v>34.05</v>
      </c>
      <c r="I57" s="12">
        <v>65</v>
      </c>
      <c r="J57" s="12">
        <f t="shared" si="1"/>
        <v>32.5</v>
      </c>
      <c r="K57" s="12">
        <f t="shared" si="6"/>
        <v>66.55</v>
      </c>
      <c r="L57" s="14">
        <f t="shared" si="3"/>
        <v>39.93</v>
      </c>
      <c r="M57" s="14">
        <v>78.34</v>
      </c>
      <c r="N57" s="14">
        <f t="shared" si="4"/>
        <v>31.336000000000002</v>
      </c>
      <c r="O57" s="14">
        <f t="shared" si="5"/>
        <v>71.266</v>
      </c>
    </row>
    <row r="58" spans="1:15" s="1" customFormat="1" ht="27" customHeight="1">
      <c r="A58" s="9">
        <v>56</v>
      </c>
      <c r="B58" s="10">
        <v>201705043530</v>
      </c>
      <c r="C58" s="29" t="s">
        <v>116</v>
      </c>
      <c r="D58" s="30" t="s">
        <v>117</v>
      </c>
      <c r="E58" s="30" t="s">
        <v>118</v>
      </c>
      <c r="F58" s="29" t="s">
        <v>119</v>
      </c>
      <c r="G58" s="12">
        <v>65.7</v>
      </c>
      <c r="H58" s="12">
        <f t="shared" si="0"/>
        <v>32.85</v>
      </c>
      <c r="I58" s="12">
        <v>76</v>
      </c>
      <c r="J58" s="12">
        <f t="shared" si="1"/>
        <v>38</v>
      </c>
      <c r="K58" s="12">
        <f t="shared" si="6"/>
        <v>70.85</v>
      </c>
      <c r="L58" s="14">
        <f t="shared" si="3"/>
        <v>42.51</v>
      </c>
      <c r="M58" s="14">
        <v>77.54</v>
      </c>
      <c r="N58" s="14">
        <f t="shared" si="4"/>
        <v>31.016000000000005</v>
      </c>
      <c r="O58" s="14">
        <f t="shared" si="5"/>
        <v>73.52600000000001</v>
      </c>
    </row>
    <row r="59" spans="1:15" s="1" customFormat="1" ht="27" customHeight="1">
      <c r="A59" s="9">
        <v>57</v>
      </c>
      <c r="B59" s="10">
        <v>201705043626</v>
      </c>
      <c r="C59" s="29" t="s">
        <v>120</v>
      </c>
      <c r="D59" s="30" t="s">
        <v>117</v>
      </c>
      <c r="E59" s="30" t="s">
        <v>118</v>
      </c>
      <c r="F59" s="29" t="s">
        <v>119</v>
      </c>
      <c r="G59" s="12">
        <v>54.1</v>
      </c>
      <c r="H59" s="12">
        <f t="shared" si="0"/>
        <v>27.05</v>
      </c>
      <c r="I59" s="12">
        <v>64.5</v>
      </c>
      <c r="J59" s="12">
        <f t="shared" si="1"/>
        <v>32.25</v>
      </c>
      <c r="K59" s="12">
        <f t="shared" si="6"/>
        <v>59.3</v>
      </c>
      <c r="L59" s="14">
        <f t="shared" si="3"/>
        <v>35.58</v>
      </c>
      <c r="M59" s="14">
        <v>69.6</v>
      </c>
      <c r="N59" s="14">
        <f t="shared" si="4"/>
        <v>27.84</v>
      </c>
      <c r="O59" s="14">
        <f t="shared" si="5"/>
        <v>63.42</v>
      </c>
    </row>
    <row r="60" spans="1:15" ht="27" customHeight="1">
      <c r="A60" s="9">
        <v>58</v>
      </c>
      <c r="B60" s="10">
        <v>201707013813</v>
      </c>
      <c r="C60" s="29" t="s">
        <v>121</v>
      </c>
      <c r="D60" s="30" t="s">
        <v>122</v>
      </c>
      <c r="E60" s="30" t="s">
        <v>123</v>
      </c>
      <c r="F60" s="29" t="s">
        <v>124</v>
      </c>
      <c r="G60" s="12">
        <v>57.9</v>
      </c>
      <c r="H60" s="12">
        <f t="shared" si="0"/>
        <v>28.95</v>
      </c>
      <c r="I60" s="12">
        <v>49</v>
      </c>
      <c r="J60" s="12">
        <f t="shared" si="1"/>
        <v>24.5</v>
      </c>
      <c r="K60" s="12">
        <f t="shared" si="6"/>
        <v>53.45</v>
      </c>
      <c r="L60" s="14">
        <f t="shared" si="3"/>
        <v>32.07</v>
      </c>
      <c r="M60" s="14">
        <v>77.7</v>
      </c>
      <c r="N60" s="14">
        <f t="shared" si="4"/>
        <v>31.080000000000002</v>
      </c>
      <c r="O60" s="14">
        <f t="shared" si="5"/>
        <v>63.150000000000006</v>
      </c>
    </row>
    <row r="61" spans="1:15" ht="27" customHeight="1">
      <c r="A61" s="9">
        <v>59</v>
      </c>
      <c r="B61" s="10">
        <v>201707013811</v>
      </c>
      <c r="C61" s="29" t="s">
        <v>125</v>
      </c>
      <c r="D61" s="30" t="s">
        <v>122</v>
      </c>
      <c r="E61" s="30" t="s">
        <v>123</v>
      </c>
      <c r="F61" s="29" t="s">
        <v>124</v>
      </c>
      <c r="G61" s="12">
        <v>63.5</v>
      </c>
      <c r="H61" s="12">
        <f t="shared" si="0"/>
        <v>31.75</v>
      </c>
      <c r="I61" s="12">
        <v>42.5</v>
      </c>
      <c r="J61" s="12">
        <f t="shared" si="1"/>
        <v>21.25</v>
      </c>
      <c r="K61" s="12">
        <f t="shared" si="6"/>
        <v>53</v>
      </c>
      <c r="L61" s="14">
        <f t="shared" si="3"/>
        <v>31.799999999999997</v>
      </c>
      <c r="M61" s="14">
        <v>75.48</v>
      </c>
      <c r="N61" s="14">
        <f t="shared" si="4"/>
        <v>30.192000000000004</v>
      </c>
      <c r="O61" s="14">
        <f t="shared" si="5"/>
        <v>61.992000000000004</v>
      </c>
    </row>
    <row r="62" spans="1:15" ht="27" customHeight="1">
      <c r="A62" s="9">
        <v>60</v>
      </c>
      <c r="B62" s="10">
        <v>201708013426</v>
      </c>
      <c r="C62" s="29" t="s">
        <v>126</v>
      </c>
      <c r="D62" s="30" t="s">
        <v>127</v>
      </c>
      <c r="E62" s="30" t="s">
        <v>128</v>
      </c>
      <c r="F62" s="29" t="s">
        <v>129</v>
      </c>
      <c r="G62" s="12">
        <v>64.1</v>
      </c>
      <c r="H62" s="12">
        <f t="shared" si="0"/>
        <v>32.05</v>
      </c>
      <c r="I62" s="12">
        <v>69</v>
      </c>
      <c r="J62" s="12">
        <f t="shared" si="1"/>
        <v>34.5</v>
      </c>
      <c r="K62" s="12">
        <f t="shared" si="6"/>
        <v>66.55</v>
      </c>
      <c r="L62" s="14">
        <f t="shared" si="3"/>
        <v>39.93</v>
      </c>
      <c r="M62" s="14">
        <v>86</v>
      </c>
      <c r="N62" s="14">
        <f t="shared" si="4"/>
        <v>34.4</v>
      </c>
      <c r="O62" s="14">
        <f t="shared" si="5"/>
        <v>74.33</v>
      </c>
    </row>
    <row r="63" spans="1:15" ht="27" customHeight="1">
      <c r="A63" s="9">
        <v>61</v>
      </c>
      <c r="B63" s="10">
        <v>201708013425</v>
      </c>
      <c r="C63" s="29" t="s">
        <v>130</v>
      </c>
      <c r="D63" s="30" t="s">
        <v>127</v>
      </c>
      <c r="E63" s="30" t="s">
        <v>128</v>
      </c>
      <c r="F63" s="29" t="s">
        <v>129</v>
      </c>
      <c r="G63" s="12">
        <v>67.5</v>
      </c>
      <c r="H63" s="12">
        <f t="shared" si="0"/>
        <v>33.75</v>
      </c>
      <c r="I63" s="12">
        <v>70.5</v>
      </c>
      <c r="J63" s="12">
        <f t="shared" si="1"/>
        <v>35.25</v>
      </c>
      <c r="K63" s="12">
        <f t="shared" si="6"/>
        <v>69</v>
      </c>
      <c r="L63" s="14">
        <f t="shared" si="3"/>
        <v>41.4</v>
      </c>
      <c r="M63" s="14">
        <v>81.2</v>
      </c>
      <c r="N63" s="14">
        <f t="shared" si="4"/>
        <v>32.480000000000004</v>
      </c>
      <c r="O63" s="14">
        <f t="shared" si="5"/>
        <v>73.88</v>
      </c>
    </row>
    <row r="64" spans="1:15" ht="27" customHeight="1">
      <c r="A64" s="9">
        <v>62</v>
      </c>
      <c r="B64" s="10">
        <v>201708013424</v>
      </c>
      <c r="C64" s="29" t="s">
        <v>131</v>
      </c>
      <c r="D64" s="30" t="s">
        <v>127</v>
      </c>
      <c r="E64" s="30" t="s">
        <v>128</v>
      </c>
      <c r="F64" s="29" t="s">
        <v>129</v>
      </c>
      <c r="G64" s="12">
        <v>66.3</v>
      </c>
      <c r="H64" s="12">
        <f t="shared" si="0"/>
        <v>33.15</v>
      </c>
      <c r="I64" s="12">
        <v>63</v>
      </c>
      <c r="J64" s="12">
        <f t="shared" si="1"/>
        <v>31.5</v>
      </c>
      <c r="K64" s="12">
        <f t="shared" si="6"/>
        <v>64.65</v>
      </c>
      <c r="L64" s="14">
        <f t="shared" si="3"/>
        <v>38.79</v>
      </c>
      <c r="M64" s="14">
        <v>83.3</v>
      </c>
      <c r="N64" s="14">
        <f t="shared" si="4"/>
        <v>33.32</v>
      </c>
      <c r="O64" s="14">
        <f t="shared" si="5"/>
        <v>72.11</v>
      </c>
    </row>
    <row r="65" spans="1:15" ht="27" customHeight="1">
      <c r="A65" s="9">
        <v>63</v>
      </c>
      <c r="B65" s="10">
        <v>201708013902</v>
      </c>
      <c r="C65" s="29" t="s">
        <v>132</v>
      </c>
      <c r="D65" s="30" t="s">
        <v>127</v>
      </c>
      <c r="E65" s="30" t="s">
        <v>128</v>
      </c>
      <c r="F65" s="29" t="s">
        <v>129</v>
      </c>
      <c r="G65" s="12">
        <v>61.9</v>
      </c>
      <c r="H65" s="12">
        <f t="shared" si="0"/>
        <v>30.95</v>
      </c>
      <c r="I65" s="12">
        <v>69</v>
      </c>
      <c r="J65" s="12">
        <f t="shared" si="1"/>
        <v>34.5</v>
      </c>
      <c r="K65" s="12">
        <f t="shared" si="6"/>
        <v>65.45</v>
      </c>
      <c r="L65" s="14">
        <f t="shared" si="3"/>
        <v>39.27</v>
      </c>
      <c r="M65" s="14">
        <v>80.3</v>
      </c>
      <c r="N65" s="14">
        <f t="shared" si="4"/>
        <v>32.12</v>
      </c>
      <c r="O65" s="14">
        <f t="shared" si="5"/>
        <v>71.39</v>
      </c>
    </row>
    <row r="66" spans="1:15" ht="27" customHeight="1">
      <c r="A66" s="9">
        <v>64</v>
      </c>
      <c r="B66" s="10">
        <v>201708013901</v>
      </c>
      <c r="C66" s="29" t="s">
        <v>133</v>
      </c>
      <c r="D66" s="30" t="s">
        <v>127</v>
      </c>
      <c r="E66" s="30" t="s">
        <v>128</v>
      </c>
      <c r="F66" s="29" t="s">
        <v>129</v>
      </c>
      <c r="G66" s="12">
        <v>60.3</v>
      </c>
      <c r="H66" s="12">
        <f t="shared" si="0"/>
        <v>30.15</v>
      </c>
      <c r="I66" s="12">
        <v>68.5</v>
      </c>
      <c r="J66" s="12">
        <f t="shared" si="1"/>
        <v>34.25</v>
      </c>
      <c r="K66" s="12">
        <f t="shared" si="6"/>
        <v>64.4</v>
      </c>
      <c r="L66" s="14">
        <f t="shared" si="3"/>
        <v>38.64</v>
      </c>
      <c r="M66" s="14">
        <v>79.34</v>
      </c>
      <c r="N66" s="14">
        <f t="shared" si="4"/>
        <v>31.736000000000004</v>
      </c>
      <c r="O66" s="14">
        <f t="shared" si="5"/>
        <v>70.376</v>
      </c>
    </row>
    <row r="67" spans="1:15" ht="27" customHeight="1">
      <c r="A67" s="9">
        <v>65</v>
      </c>
      <c r="B67" s="10">
        <v>201708013903</v>
      </c>
      <c r="C67" s="29" t="s">
        <v>134</v>
      </c>
      <c r="D67" s="30" t="s">
        <v>127</v>
      </c>
      <c r="E67" s="30" t="s">
        <v>128</v>
      </c>
      <c r="F67" s="29" t="s">
        <v>129</v>
      </c>
      <c r="G67" s="12">
        <v>59.1</v>
      </c>
      <c r="H67" s="12">
        <f aca="true" t="shared" si="7" ref="H67:H77">G67*0.5</f>
        <v>29.55</v>
      </c>
      <c r="I67" s="12">
        <v>66.5</v>
      </c>
      <c r="J67" s="12">
        <f aca="true" t="shared" si="8" ref="J67:J77">I67*0.5</f>
        <v>33.25</v>
      </c>
      <c r="K67" s="12">
        <f t="shared" si="6"/>
        <v>62.8</v>
      </c>
      <c r="L67" s="14">
        <f aca="true" t="shared" si="9" ref="L67:L77">K67*0.6</f>
        <v>37.68</v>
      </c>
      <c r="M67" s="14" t="s">
        <v>135</v>
      </c>
      <c r="N67" s="14" t="s">
        <v>135</v>
      </c>
      <c r="O67" s="14" t="s">
        <v>135</v>
      </c>
    </row>
    <row r="68" spans="1:15" ht="27" customHeight="1">
      <c r="A68" s="9">
        <v>66</v>
      </c>
      <c r="B68" s="10">
        <v>201709023816</v>
      </c>
      <c r="C68" s="29" t="s">
        <v>136</v>
      </c>
      <c r="D68" s="30" t="s">
        <v>137</v>
      </c>
      <c r="E68" s="30" t="s">
        <v>138</v>
      </c>
      <c r="F68" s="29" t="s">
        <v>139</v>
      </c>
      <c r="G68" s="12">
        <v>51.1</v>
      </c>
      <c r="H68" s="12">
        <f t="shared" si="7"/>
        <v>25.55</v>
      </c>
      <c r="I68" s="12">
        <v>66.25</v>
      </c>
      <c r="J68" s="12">
        <f t="shared" si="8"/>
        <v>33.125</v>
      </c>
      <c r="K68" s="12">
        <f t="shared" si="6"/>
        <v>58.675</v>
      </c>
      <c r="L68" s="14">
        <f t="shared" si="9"/>
        <v>35.205</v>
      </c>
      <c r="M68" s="14">
        <v>74.66</v>
      </c>
      <c r="N68" s="14">
        <f aca="true" t="shared" si="10" ref="N68:N77">M68*0.4</f>
        <v>29.864</v>
      </c>
      <c r="O68" s="14">
        <f aca="true" t="shared" si="11" ref="O68:O77">L68+N68</f>
        <v>65.069</v>
      </c>
    </row>
    <row r="69" spans="1:15" ht="27" customHeight="1">
      <c r="A69" s="9">
        <v>67</v>
      </c>
      <c r="B69" s="10">
        <v>201709023817</v>
      </c>
      <c r="C69" s="29" t="s">
        <v>140</v>
      </c>
      <c r="D69" s="30" t="s">
        <v>137</v>
      </c>
      <c r="E69" s="30" t="s">
        <v>138</v>
      </c>
      <c r="F69" s="29" t="s">
        <v>139</v>
      </c>
      <c r="G69" s="12">
        <v>38.9</v>
      </c>
      <c r="H69" s="12">
        <f t="shared" si="7"/>
        <v>19.45</v>
      </c>
      <c r="I69" s="12">
        <v>36.5</v>
      </c>
      <c r="J69" s="12">
        <f t="shared" si="8"/>
        <v>18.25</v>
      </c>
      <c r="K69" s="12">
        <f t="shared" si="6"/>
        <v>37.7</v>
      </c>
      <c r="L69" s="14">
        <f t="shared" si="9"/>
        <v>22.62</v>
      </c>
      <c r="M69" s="14">
        <v>74.4</v>
      </c>
      <c r="N69" s="14">
        <f t="shared" si="10"/>
        <v>29.760000000000005</v>
      </c>
      <c r="O69" s="14">
        <f t="shared" si="11"/>
        <v>52.38000000000001</v>
      </c>
    </row>
    <row r="70" spans="1:15" ht="27" customHeight="1">
      <c r="A70" s="9">
        <v>68</v>
      </c>
      <c r="B70" s="10">
        <v>201709043818</v>
      </c>
      <c r="C70" s="29" t="s">
        <v>141</v>
      </c>
      <c r="D70" s="30" t="s">
        <v>142</v>
      </c>
      <c r="E70" s="30" t="s">
        <v>143</v>
      </c>
      <c r="F70" s="29" t="s">
        <v>144</v>
      </c>
      <c r="G70" s="12">
        <v>65.9</v>
      </c>
      <c r="H70" s="12">
        <f t="shared" si="7"/>
        <v>32.95</v>
      </c>
      <c r="I70" s="12">
        <v>65.75</v>
      </c>
      <c r="J70" s="12">
        <f t="shared" si="8"/>
        <v>32.875</v>
      </c>
      <c r="K70" s="12">
        <f t="shared" si="6"/>
        <v>65.825</v>
      </c>
      <c r="L70" s="14">
        <f t="shared" si="9"/>
        <v>39.495</v>
      </c>
      <c r="M70" s="14">
        <v>79.16</v>
      </c>
      <c r="N70" s="14">
        <f t="shared" si="10"/>
        <v>31.664</v>
      </c>
      <c r="O70" s="14">
        <f t="shared" si="11"/>
        <v>71.15899999999999</v>
      </c>
    </row>
    <row r="71" spans="1:15" ht="27" customHeight="1">
      <c r="A71" s="9">
        <v>69</v>
      </c>
      <c r="B71" s="10">
        <v>201709043821</v>
      </c>
      <c r="C71" s="29" t="s">
        <v>145</v>
      </c>
      <c r="D71" s="30" t="s">
        <v>142</v>
      </c>
      <c r="E71" s="30" t="s">
        <v>143</v>
      </c>
      <c r="F71" s="29" t="s">
        <v>144</v>
      </c>
      <c r="G71" s="12">
        <v>58.3</v>
      </c>
      <c r="H71" s="12">
        <f t="shared" si="7"/>
        <v>29.15</v>
      </c>
      <c r="I71" s="12">
        <v>52</v>
      </c>
      <c r="J71" s="12">
        <f t="shared" si="8"/>
        <v>26</v>
      </c>
      <c r="K71" s="12">
        <f t="shared" si="6"/>
        <v>55.15</v>
      </c>
      <c r="L71" s="14">
        <f t="shared" si="9"/>
        <v>33.089999999999996</v>
      </c>
      <c r="M71" s="14">
        <v>80.7</v>
      </c>
      <c r="N71" s="14">
        <f t="shared" si="10"/>
        <v>32.28</v>
      </c>
      <c r="O71" s="14">
        <f t="shared" si="11"/>
        <v>65.37</v>
      </c>
    </row>
    <row r="72" spans="1:15" ht="27" customHeight="1">
      <c r="A72" s="9">
        <v>70</v>
      </c>
      <c r="B72" s="10">
        <v>201709063823</v>
      </c>
      <c r="C72" s="29" t="s">
        <v>146</v>
      </c>
      <c r="D72" s="30" t="s">
        <v>147</v>
      </c>
      <c r="E72" s="30" t="s">
        <v>143</v>
      </c>
      <c r="F72" s="29" t="s">
        <v>148</v>
      </c>
      <c r="G72" s="12">
        <v>66.5</v>
      </c>
      <c r="H72" s="12">
        <f t="shared" si="7"/>
        <v>33.25</v>
      </c>
      <c r="I72" s="12">
        <v>75.25</v>
      </c>
      <c r="J72" s="12">
        <f t="shared" si="8"/>
        <v>37.625</v>
      </c>
      <c r="K72" s="12">
        <f aca="true" t="shared" si="12" ref="K72:K77">H72+J72</f>
        <v>70.875</v>
      </c>
      <c r="L72" s="14">
        <f t="shared" si="9"/>
        <v>42.525</v>
      </c>
      <c r="M72" s="14">
        <v>81.44</v>
      </c>
      <c r="N72" s="14">
        <f t="shared" si="10"/>
        <v>32.576</v>
      </c>
      <c r="O72" s="14">
        <f t="shared" si="11"/>
        <v>75.101</v>
      </c>
    </row>
    <row r="73" spans="1:15" ht="27" customHeight="1">
      <c r="A73" s="9">
        <v>71</v>
      </c>
      <c r="B73" s="10">
        <v>201709063822</v>
      </c>
      <c r="C73" s="29" t="s">
        <v>149</v>
      </c>
      <c r="D73" s="30" t="s">
        <v>147</v>
      </c>
      <c r="E73" s="30" t="s">
        <v>143</v>
      </c>
      <c r="F73" s="29" t="s">
        <v>148</v>
      </c>
      <c r="G73" s="12">
        <v>59.4</v>
      </c>
      <c r="H73" s="12">
        <f t="shared" si="7"/>
        <v>29.7</v>
      </c>
      <c r="I73" s="12">
        <v>59</v>
      </c>
      <c r="J73" s="12">
        <f t="shared" si="8"/>
        <v>29.5</v>
      </c>
      <c r="K73" s="12">
        <f t="shared" si="12"/>
        <v>59.2</v>
      </c>
      <c r="L73" s="14">
        <f t="shared" si="9"/>
        <v>35.52</v>
      </c>
      <c r="M73" s="14">
        <v>79.6</v>
      </c>
      <c r="N73" s="14">
        <f t="shared" si="10"/>
        <v>31.84</v>
      </c>
      <c r="O73" s="14">
        <f t="shared" si="11"/>
        <v>67.36</v>
      </c>
    </row>
    <row r="74" spans="1:15" ht="27" customHeight="1">
      <c r="A74" s="9">
        <v>72</v>
      </c>
      <c r="B74" s="10">
        <v>201709073826</v>
      </c>
      <c r="C74" s="29" t="s">
        <v>150</v>
      </c>
      <c r="D74" s="30" t="s">
        <v>151</v>
      </c>
      <c r="E74" s="30" t="s">
        <v>143</v>
      </c>
      <c r="F74" s="29" t="s">
        <v>152</v>
      </c>
      <c r="G74" s="12">
        <v>51.6</v>
      </c>
      <c r="H74" s="12">
        <f t="shared" si="7"/>
        <v>25.8</v>
      </c>
      <c r="I74" s="12">
        <v>67.75</v>
      </c>
      <c r="J74" s="12">
        <f t="shared" si="8"/>
        <v>33.875</v>
      </c>
      <c r="K74" s="12">
        <f t="shared" si="12"/>
        <v>59.675</v>
      </c>
      <c r="L74" s="14">
        <f t="shared" si="9"/>
        <v>35.805</v>
      </c>
      <c r="M74" s="14">
        <v>77.02</v>
      </c>
      <c r="N74" s="14">
        <f t="shared" si="10"/>
        <v>30.808</v>
      </c>
      <c r="O74" s="14">
        <f t="shared" si="11"/>
        <v>66.613</v>
      </c>
    </row>
    <row r="75" spans="1:15" ht="27" customHeight="1">
      <c r="A75" s="9">
        <v>73</v>
      </c>
      <c r="B75" s="10">
        <v>201709073828</v>
      </c>
      <c r="C75" s="29" t="s">
        <v>153</v>
      </c>
      <c r="D75" s="30" t="s">
        <v>151</v>
      </c>
      <c r="E75" s="30" t="s">
        <v>143</v>
      </c>
      <c r="F75" s="29" t="s">
        <v>152</v>
      </c>
      <c r="G75" s="12">
        <v>57.1</v>
      </c>
      <c r="H75" s="12">
        <f t="shared" si="7"/>
        <v>28.55</v>
      </c>
      <c r="I75" s="12">
        <v>59</v>
      </c>
      <c r="J75" s="12">
        <f t="shared" si="8"/>
        <v>29.5</v>
      </c>
      <c r="K75" s="12">
        <f t="shared" si="12"/>
        <v>58.05</v>
      </c>
      <c r="L75" s="14">
        <f t="shared" si="9"/>
        <v>34.83</v>
      </c>
      <c r="M75" s="14">
        <v>74.96</v>
      </c>
      <c r="N75" s="14">
        <f t="shared" si="10"/>
        <v>29.983999999999998</v>
      </c>
      <c r="O75" s="14">
        <f t="shared" si="11"/>
        <v>64.814</v>
      </c>
    </row>
    <row r="76" spans="1:15" ht="27" customHeight="1">
      <c r="A76" s="9">
        <v>74</v>
      </c>
      <c r="B76" s="10">
        <v>201709083726</v>
      </c>
      <c r="C76" s="29" t="s">
        <v>154</v>
      </c>
      <c r="D76" s="30" t="s">
        <v>151</v>
      </c>
      <c r="E76" s="30" t="s">
        <v>155</v>
      </c>
      <c r="F76" s="29" t="s">
        <v>156</v>
      </c>
      <c r="G76" s="12">
        <v>64.3</v>
      </c>
      <c r="H76" s="12">
        <f t="shared" si="7"/>
        <v>32.15</v>
      </c>
      <c r="I76" s="12">
        <v>65.5</v>
      </c>
      <c r="J76" s="12">
        <f t="shared" si="8"/>
        <v>32.75</v>
      </c>
      <c r="K76" s="12">
        <f t="shared" si="12"/>
        <v>64.9</v>
      </c>
      <c r="L76" s="14">
        <f t="shared" si="9"/>
        <v>38.940000000000005</v>
      </c>
      <c r="M76" s="14">
        <v>76.12</v>
      </c>
      <c r="N76" s="14">
        <f t="shared" si="10"/>
        <v>30.448000000000004</v>
      </c>
      <c r="O76" s="14">
        <f t="shared" si="11"/>
        <v>69.388</v>
      </c>
    </row>
    <row r="77" spans="1:15" ht="27" customHeight="1">
      <c r="A77" s="9">
        <v>75</v>
      </c>
      <c r="B77" s="10">
        <v>201709083717</v>
      </c>
      <c r="C77" s="29" t="s">
        <v>157</v>
      </c>
      <c r="D77" s="30" t="s">
        <v>151</v>
      </c>
      <c r="E77" s="30" t="s">
        <v>155</v>
      </c>
      <c r="F77" s="29" t="s">
        <v>156</v>
      </c>
      <c r="G77" s="12">
        <v>68.2</v>
      </c>
      <c r="H77" s="12">
        <f t="shared" si="7"/>
        <v>34.1</v>
      </c>
      <c r="I77" s="12">
        <v>55.5</v>
      </c>
      <c r="J77" s="12">
        <f t="shared" si="8"/>
        <v>27.75</v>
      </c>
      <c r="K77" s="12">
        <f t="shared" si="12"/>
        <v>61.85</v>
      </c>
      <c r="L77" s="14">
        <f t="shared" si="9"/>
        <v>37.11</v>
      </c>
      <c r="M77" s="14">
        <v>76.86</v>
      </c>
      <c r="N77" s="14">
        <f t="shared" si="10"/>
        <v>30.744</v>
      </c>
      <c r="O77" s="14">
        <f t="shared" si="11"/>
        <v>67.854</v>
      </c>
    </row>
    <row r="78" spans="1:17" ht="27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7"/>
      <c r="N78" s="1"/>
      <c r="O78" s="1"/>
      <c r="P78" s="1"/>
      <c r="Q78" s="1"/>
    </row>
    <row r="79" spans="1:17" s="1" customFormat="1" ht="27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4"/>
      <c r="P79" s="4"/>
      <c r="Q79" s="2"/>
    </row>
    <row r="80" spans="13:16" s="2" customFormat="1" ht="27" customHeight="1">
      <c r="M80" s="3"/>
      <c r="O80" s="4"/>
      <c r="P80" s="4"/>
    </row>
    <row r="81" spans="13:16" s="2" customFormat="1" ht="27" customHeight="1">
      <c r="M81" s="3"/>
      <c r="O81" s="4"/>
      <c r="P81" s="4"/>
    </row>
    <row r="82" spans="13:16" s="2" customFormat="1" ht="27" customHeight="1">
      <c r="M82" s="3"/>
      <c r="O82" s="4"/>
      <c r="P82" s="4"/>
    </row>
    <row r="83" spans="13:16" s="2" customFormat="1" ht="27" customHeight="1">
      <c r="M83" s="3"/>
      <c r="O83" s="4"/>
      <c r="P83" s="4"/>
    </row>
    <row r="84" spans="13:16" s="2" customFormat="1" ht="27" customHeight="1">
      <c r="M84" s="3"/>
      <c r="O84" s="4"/>
      <c r="P84" s="4"/>
    </row>
    <row r="85" spans="13:16" s="2" customFormat="1" ht="27" customHeight="1">
      <c r="M85" s="3"/>
      <c r="O85" s="4"/>
      <c r="P85" s="4"/>
    </row>
    <row r="86" spans="13:16" s="2" customFormat="1" ht="27" customHeight="1">
      <c r="M86" s="3"/>
      <c r="O86" s="4"/>
      <c r="P86" s="4"/>
    </row>
    <row r="87" spans="1:17" s="1" customFormat="1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4"/>
      <c r="P87" s="4"/>
      <c r="Q87" s="2"/>
    </row>
  </sheetData>
  <sheetProtection/>
  <mergeCells count="1">
    <mergeCell ref="A1:O1"/>
  </mergeCells>
  <printOptions/>
  <pageMargins left="0.2" right="0.2" top="0.75" bottom="0.75" header="0.31" footer="0.31"/>
  <pageSetup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SheetLayoutView="100" workbookViewId="0" topLeftCell="A1">
      <selection activeCell="Q2" sqref="Q2"/>
    </sheetView>
  </sheetViews>
  <sheetFormatPr defaultColWidth="9.00390625" defaultRowHeight="20.25" customHeight="1"/>
  <cols>
    <col min="1" max="1" width="4.57421875" style="2" customWidth="1"/>
    <col min="2" max="2" width="13.421875" style="2" customWidth="1"/>
    <col min="3" max="3" width="8.00390625" style="2" customWidth="1"/>
    <col min="4" max="4" width="14.8515625" style="2" customWidth="1"/>
    <col min="5" max="5" width="11.421875" style="2" customWidth="1"/>
    <col min="6" max="6" width="6.28125" style="2" customWidth="1"/>
    <col min="7" max="7" width="6.421875" style="2" customWidth="1"/>
    <col min="8" max="8" width="6.8515625" style="2" customWidth="1"/>
    <col min="9" max="9" width="7.57421875" style="2" customWidth="1"/>
    <col min="10" max="10" width="8.00390625" style="2" customWidth="1"/>
    <col min="11" max="11" width="6.421875" style="2" customWidth="1"/>
    <col min="12" max="12" width="7.421875" style="2" customWidth="1"/>
    <col min="13" max="13" width="8.421875" style="3" customWidth="1"/>
    <col min="14" max="14" width="8.8515625" style="2" customWidth="1"/>
    <col min="15" max="16" width="9.00390625" style="4" customWidth="1"/>
    <col min="17" max="16384" width="9.00390625" style="2" customWidth="1"/>
  </cols>
  <sheetData>
    <row r="1" spans="1:20" ht="37.5" customHeight="1">
      <c r="A1" s="5" t="s">
        <v>158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8"/>
      <c r="S1" s="18"/>
      <c r="T1" s="18"/>
    </row>
    <row r="2" spans="1:17" ht="25.5" customHeight="1">
      <c r="A2" s="6" t="s">
        <v>1</v>
      </c>
      <c r="B2" s="26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8" t="s">
        <v>7</v>
      </c>
      <c r="H2" s="28" t="s">
        <v>8</v>
      </c>
      <c r="I2" s="8" t="s">
        <v>9</v>
      </c>
      <c r="J2" s="8" t="s">
        <v>10</v>
      </c>
      <c r="K2" s="8" t="s">
        <v>11</v>
      </c>
      <c r="L2" s="8" t="s">
        <v>159</v>
      </c>
      <c r="M2" s="8" t="s">
        <v>160</v>
      </c>
      <c r="N2" s="8" t="s">
        <v>161</v>
      </c>
      <c r="O2" s="8" t="s">
        <v>13</v>
      </c>
      <c r="P2" s="8" t="s">
        <v>162</v>
      </c>
      <c r="Q2" s="8" t="s">
        <v>15</v>
      </c>
    </row>
    <row r="3" spans="1:17" ht="27" customHeight="1">
      <c r="A3" s="9">
        <v>1</v>
      </c>
      <c r="B3" s="10">
        <v>201706013330</v>
      </c>
      <c r="C3" s="29" t="s">
        <v>163</v>
      </c>
      <c r="D3" s="29" t="s">
        <v>164</v>
      </c>
      <c r="E3" s="29" t="s">
        <v>165</v>
      </c>
      <c r="F3" s="29" t="s">
        <v>166</v>
      </c>
      <c r="G3" s="12">
        <v>61.1</v>
      </c>
      <c r="H3" s="12">
        <f aca="true" t="shared" si="0" ref="H3:H10">G3*0.5</f>
        <v>30.55</v>
      </c>
      <c r="I3" s="12">
        <v>64</v>
      </c>
      <c r="J3" s="12">
        <f aca="true" t="shared" si="1" ref="J3:J10">I3*0.5</f>
        <v>32</v>
      </c>
      <c r="K3" s="12">
        <f aca="true" t="shared" si="2" ref="K3:K10">H3+J3</f>
        <v>62.55</v>
      </c>
      <c r="L3" s="13">
        <f aca="true" t="shared" si="3" ref="L3:L10">K3*0.35</f>
        <v>21.8925</v>
      </c>
      <c r="M3" s="12">
        <v>99.5</v>
      </c>
      <c r="N3" s="14">
        <f aca="true" t="shared" si="4" ref="N3:N10">M3*0.35</f>
        <v>34.824999999999996</v>
      </c>
      <c r="O3" s="13">
        <v>77.44</v>
      </c>
      <c r="P3" s="15">
        <f aca="true" t="shared" si="5" ref="P3:P5">O3*0.3</f>
        <v>23.232</v>
      </c>
      <c r="Q3" s="19">
        <f aca="true" t="shared" si="6" ref="Q3:Q5">L3+N3+P3</f>
        <v>79.9495</v>
      </c>
    </row>
    <row r="4" spans="1:17" ht="27" customHeight="1">
      <c r="A4" s="9">
        <v>2</v>
      </c>
      <c r="B4" s="10">
        <v>201706013320</v>
      </c>
      <c r="C4" s="29" t="s">
        <v>167</v>
      </c>
      <c r="D4" s="29" t="s">
        <v>164</v>
      </c>
      <c r="E4" s="29" t="s">
        <v>165</v>
      </c>
      <c r="F4" s="29" t="s">
        <v>166</v>
      </c>
      <c r="G4" s="12">
        <v>61.2</v>
      </c>
      <c r="H4" s="12">
        <f t="shared" si="0"/>
        <v>30.6</v>
      </c>
      <c r="I4" s="12">
        <v>62.5</v>
      </c>
      <c r="J4" s="12">
        <f t="shared" si="1"/>
        <v>31.25</v>
      </c>
      <c r="K4" s="12">
        <f t="shared" si="2"/>
        <v>61.85</v>
      </c>
      <c r="L4" s="13">
        <f t="shared" si="3"/>
        <v>21.6475</v>
      </c>
      <c r="M4" s="12">
        <v>93.5</v>
      </c>
      <c r="N4" s="14">
        <f t="shared" si="4"/>
        <v>32.725</v>
      </c>
      <c r="O4" s="13">
        <v>78.4</v>
      </c>
      <c r="P4" s="15">
        <f t="shared" si="5"/>
        <v>23.52</v>
      </c>
      <c r="Q4" s="19">
        <f t="shared" si="6"/>
        <v>77.8925</v>
      </c>
    </row>
    <row r="5" spans="1:21" ht="27" customHeight="1">
      <c r="A5" s="9">
        <v>3</v>
      </c>
      <c r="B5" s="10">
        <v>201706013401</v>
      </c>
      <c r="C5" s="29" t="s">
        <v>168</v>
      </c>
      <c r="D5" s="29" t="s">
        <v>164</v>
      </c>
      <c r="E5" s="29" t="s">
        <v>165</v>
      </c>
      <c r="F5" s="29" t="s">
        <v>166</v>
      </c>
      <c r="G5" s="12">
        <v>46.3</v>
      </c>
      <c r="H5" s="12">
        <f t="shared" si="0"/>
        <v>23.15</v>
      </c>
      <c r="I5" s="12">
        <v>64.5</v>
      </c>
      <c r="J5" s="12">
        <f t="shared" si="1"/>
        <v>32.25</v>
      </c>
      <c r="K5" s="12">
        <f t="shared" si="2"/>
        <v>55.4</v>
      </c>
      <c r="L5" s="13">
        <f t="shared" si="3"/>
        <v>19.389999999999997</v>
      </c>
      <c r="M5" s="12">
        <v>100</v>
      </c>
      <c r="N5" s="14">
        <f t="shared" si="4"/>
        <v>35</v>
      </c>
      <c r="O5" s="13">
        <v>74.02</v>
      </c>
      <c r="P5" s="15">
        <f t="shared" si="5"/>
        <v>22.206</v>
      </c>
      <c r="Q5" s="19">
        <f t="shared" si="6"/>
        <v>76.596</v>
      </c>
      <c r="U5" s="2" t="s">
        <v>22</v>
      </c>
    </row>
    <row r="6" spans="1:17" ht="27" customHeight="1">
      <c r="A6" s="9">
        <v>4</v>
      </c>
      <c r="B6" s="10">
        <v>201706013329</v>
      </c>
      <c r="C6" s="29" t="s">
        <v>169</v>
      </c>
      <c r="D6" s="29" t="s">
        <v>164</v>
      </c>
      <c r="E6" s="29" t="s">
        <v>165</v>
      </c>
      <c r="F6" s="29" t="s">
        <v>166</v>
      </c>
      <c r="G6" s="12">
        <v>34.8</v>
      </c>
      <c r="H6" s="12">
        <f t="shared" si="0"/>
        <v>17.4</v>
      </c>
      <c r="I6" s="12">
        <v>64.5</v>
      </c>
      <c r="J6" s="12">
        <f t="shared" si="1"/>
        <v>32.25</v>
      </c>
      <c r="K6" s="12">
        <f t="shared" si="2"/>
        <v>49.65</v>
      </c>
      <c r="L6" s="13">
        <f t="shared" si="3"/>
        <v>17.377499999999998</v>
      </c>
      <c r="M6" s="12">
        <v>98</v>
      </c>
      <c r="N6" s="14">
        <f t="shared" si="4"/>
        <v>34.3</v>
      </c>
      <c r="O6" s="13" t="s">
        <v>135</v>
      </c>
      <c r="P6" s="13" t="s">
        <v>135</v>
      </c>
      <c r="Q6" s="19" t="s">
        <v>135</v>
      </c>
    </row>
    <row r="7" spans="1:17" ht="27" customHeight="1">
      <c r="A7" s="9">
        <v>5</v>
      </c>
      <c r="B7" s="10">
        <v>201706023407</v>
      </c>
      <c r="C7" s="29" t="s">
        <v>170</v>
      </c>
      <c r="D7" s="29" t="s">
        <v>164</v>
      </c>
      <c r="E7" s="29" t="s">
        <v>171</v>
      </c>
      <c r="F7" s="29" t="s">
        <v>172</v>
      </c>
      <c r="G7" s="12">
        <v>66.3</v>
      </c>
      <c r="H7" s="12">
        <f t="shared" si="0"/>
        <v>33.15</v>
      </c>
      <c r="I7" s="12">
        <v>64.5</v>
      </c>
      <c r="J7" s="12">
        <f t="shared" si="1"/>
        <v>32.25</v>
      </c>
      <c r="K7" s="12">
        <f t="shared" si="2"/>
        <v>65.4</v>
      </c>
      <c r="L7" s="13">
        <f t="shared" si="3"/>
        <v>22.89</v>
      </c>
      <c r="M7" s="12">
        <v>95.5</v>
      </c>
      <c r="N7" s="14">
        <f t="shared" si="4"/>
        <v>33.425</v>
      </c>
      <c r="O7" s="16">
        <v>78.4</v>
      </c>
      <c r="P7" s="15">
        <f aca="true" t="shared" si="7" ref="P7:P10">O7*0.3</f>
        <v>23.52</v>
      </c>
      <c r="Q7" s="19">
        <f aca="true" t="shared" si="8" ref="Q7:Q10">L7+N7+P7</f>
        <v>79.835</v>
      </c>
    </row>
    <row r="8" spans="1:17" ht="27" customHeight="1">
      <c r="A8" s="9">
        <v>6</v>
      </c>
      <c r="B8" s="10">
        <v>201706023406</v>
      </c>
      <c r="C8" s="29" t="s">
        <v>173</v>
      </c>
      <c r="D8" s="29" t="s">
        <v>164</v>
      </c>
      <c r="E8" s="29" t="s">
        <v>171</v>
      </c>
      <c r="F8" s="29" t="s">
        <v>172</v>
      </c>
      <c r="G8" s="12">
        <v>57.2</v>
      </c>
      <c r="H8" s="12">
        <f t="shared" si="0"/>
        <v>28.6</v>
      </c>
      <c r="I8" s="12">
        <v>63.5</v>
      </c>
      <c r="J8" s="12">
        <f t="shared" si="1"/>
        <v>31.75</v>
      </c>
      <c r="K8" s="12">
        <f t="shared" si="2"/>
        <v>60.35</v>
      </c>
      <c r="L8" s="13">
        <f t="shared" si="3"/>
        <v>21.1225</v>
      </c>
      <c r="M8" s="12">
        <v>100</v>
      </c>
      <c r="N8" s="14">
        <f t="shared" si="4"/>
        <v>35</v>
      </c>
      <c r="O8" s="16">
        <v>75.9</v>
      </c>
      <c r="P8" s="15">
        <f t="shared" si="7"/>
        <v>22.77</v>
      </c>
      <c r="Q8" s="19">
        <f t="shared" si="8"/>
        <v>78.8925</v>
      </c>
    </row>
    <row r="9" spans="1:17" ht="27" customHeight="1">
      <c r="A9" s="9">
        <v>7</v>
      </c>
      <c r="B9" s="10">
        <v>201706033412</v>
      </c>
      <c r="C9" s="29" t="s">
        <v>174</v>
      </c>
      <c r="D9" s="29" t="s">
        <v>164</v>
      </c>
      <c r="E9" s="29" t="s">
        <v>175</v>
      </c>
      <c r="F9" s="29" t="s">
        <v>176</v>
      </c>
      <c r="G9" s="12">
        <v>59.2</v>
      </c>
      <c r="H9" s="12">
        <f t="shared" si="0"/>
        <v>29.6</v>
      </c>
      <c r="I9" s="12">
        <v>62</v>
      </c>
      <c r="J9" s="12">
        <f t="shared" si="1"/>
        <v>31</v>
      </c>
      <c r="K9" s="12">
        <f t="shared" si="2"/>
        <v>60.6</v>
      </c>
      <c r="L9" s="13">
        <f t="shared" si="3"/>
        <v>21.21</v>
      </c>
      <c r="M9" s="12">
        <v>100</v>
      </c>
      <c r="N9" s="14">
        <f t="shared" si="4"/>
        <v>35</v>
      </c>
      <c r="O9" s="16">
        <v>77.38</v>
      </c>
      <c r="P9" s="15">
        <f t="shared" si="7"/>
        <v>23.214</v>
      </c>
      <c r="Q9" s="19">
        <f t="shared" si="8"/>
        <v>79.424</v>
      </c>
    </row>
    <row r="10" spans="1:17" ht="27" customHeight="1">
      <c r="A10" s="9">
        <v>8</v>
      </c>
      <c r="B10" s="10">
        <v>201706033416</v>
      </c>
      <c r="C10" s="29" t="s">
        <v>177</v>
      </c>
      <c r="D10" s="29" t="s">
        <v>164</v>
      </c>
      <c r="E10" s="29" t="s">
        <v>175</v>
      </c>
      <c r="F10" s="29" t="s">
        <v>176</v>
      </c>
      <c r="G10" s="12">
        <v>54.1</v>
      </c>
      <c r="H10" s="12">
        <f t="shared" si="0"/>
        <v>27.05</v>
      </c>
      <c r="I10" s="12">
        <v>63.5</v>
      </c>
      <c r="J10" s="12">
        <f t="shared" si="1"/>
        <v>31.75</v>
      </c>
      <c r="K10" s="12">
        <f t="shared" si="2"/>
        <v>58.8</v>
      </c>
      <c r="L10" s="13">
        <f t="shared" si="3"/>
        <v>20.58</v>
      </c>
      <c r="M10" s="12">
        <v>100</v>
      </c>
      <c r="N10" s="14">
        <f t="shared" si="4"/>
        <v>35</v>
      </c>
      <c r="O10" s="16">
        <v>77.9</v>
      </c>
      <c r="P10" s="15">
        <f t="shared" si="7"/>
        <v>23.37</v>
      </c>
      <c r="Q10" s="19">
        <f t="shared" si="8"/>
        <v>78.95</v>
      </c>
    </row>
    <row r="11" spans="1:17" ht="27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7"/>
      <c r="N11" s="1"/>
      <c r="O11" s="1"/>
      <c r="P11" s="1"/>
      <c r="Q11" s="1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spans="1:17" s="1" customFormat="1" ht="27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4"/>
      <c r="P58" s="4"/>
      <c r="Q58" s="2"/>
    </row>
    <row r="59" spans="1:17" s="1" customFormat="1" ht="27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2"/>
      <c r="O59" s="4"/>
      <c r="P59" s="4"/>
      <c r="Q59" s="2"/>
    </row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spans="1:17" s="1" customFormat="1" ht="27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4"/>
      <c r="P79" s="4"/>
      <c r="Q79" s="2"/>
    </row>
    <row r="80" spans="13:16" s="2" customFormat="1" ht="27" customHeight="1">
      <c r="M80" s="3"/>
      <c r="O80" s="4"/>
      <c r="P80" s="4"/>
    </row>
    <row r="81" spans="13:16" s="2" customFormat="1" ht="27" customHeight="1">
      <c r="M81" s="3"/>
      <c r="O81" s="4"/>
      <c r="P81" s="4"/>
    </row>
    <row r="82" spans="13:16" s="2" customFormat="1" ht="27" customHeight="1">
      <c r="M82" s="3"/>
      <c r="O82" s="4"/>
      <c r="P82" s="4"/>
    </row>
    <row r="83" spans="13:16" s="2" customFormat="1" ht="27" customHeight="1">
      <c r="M83" s="3"/>
      <c r="O83" s="4"/>
      <c r="P83" s="4"/>
    </row>
    <row r="84" spans="13:16" s="2" customFormat="1" ht="27" customHeight="1">
      <c r="M84" s="3"/>
      <c r="O84" s="4"/>
      <c r="P84" s="4"/>
    </row>
    <row r="85" spans="13:16" s="2" customFormat="1" ht="27" customHeight="1">
      <c r="M85" s="3"/>
      <c r="O85" s="4"/>
      <c r="P85" s="4"/>
    </row>
    <row r="86" spans="13:16" s="2" customFormat="1" ht="27" customHeight="1">
      <c r="M86" s="3"/>
      <c r="O86" s="4"/>
      <c r="P86" s="4"/>
    </row>
    <row r="87" spans="1:17" s="1" customFormat="1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4"/>
      <c r="P87" s="4"/>
      <c r="Q87" s="2"/>
    </row>
  </sheetData>
  <sheetProtection/>
  <mergeCells count="1">
    <mergeCell ref="A1:Q1"/>
  </mergeCells>
  <printOptions/>
  <pageMargins left="0.2" right="0.2" top="0.75" bottom="0.75" header="0.31" footer="0.31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2017-09-13T11:54:00Z</cp:lastPrinted>
  <dcterms:created xsi:type="dcterms:W3CDTF">2017-09-02T15:42:00Z</dcterms:created>
  <dcterms:modified xsi:type="dcterms:W3CDTF">2017-09-27T09:12:39Z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